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<sst xmlns="http://schemas.openxmlformats.org/spreadsheetml/2006/main" count="289" uniqueCount="99">
  <si>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</si>
  <si>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</si>
  <si>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</si>
  <si>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</si>
  <si>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</si>
  <si>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</si>
  <si>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</si>
  <si>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</si>
  <si>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</si>
  <si>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</si>
  <si>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</si>
  <si>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</si>
  <si>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</si>
  <si>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</si>
  <si>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</si>
  <si>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</si>
  <si>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</si>
  <si>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</si>
  <si>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</si>
  <si>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</si>
  <si>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</si>
  <si>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</si>
  <si>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</si>
  <si>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</si>
  <si>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</si>
  <si>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</si>
  <si>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</si>
  <si>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</si>
  <si>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</si>
  <si>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</si>
  <si>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</si>
  <si>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</si>
  <si>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</si>
  <si>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</si>
  <si>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</si>
  <si>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</si>
  <si>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</si>
  <si>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</si>
  <si>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</si>
  <si>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</si>
  <si>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</si>
  <si>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</si>
  <si>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</si>
  <si>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</si>
  <si>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</si>
  <si>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</si>
  <si>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</si>
  <si>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</si>
  <si>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</si>
  <si>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</si>
  <si>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</si>
  <si>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</si>
  <si>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</si>
  <si>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</si>
  <si>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</si>
  <si>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</si>
  <si>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</si>
  <si>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</si>
  <si>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</si>
  <si>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</si>
  <si>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ITEM7</t>
  </si>
  <si>
    <t>ITEM8</t>
  </si>
  <si>
    <t>ITEM9</t>
  </si>
  <si>
    <t>ITEM10</t>
  </si>
  <si>
    <t>ITEM11</t>
  </si>
  <si>
    <t>Warranty charges should be quoted for additional 2 years after the initial warranty period if the warranty is for one year on equipment.</t>
  </si>
  <si>
    <t>ITEM2</t>
  </si>
  <si>
    <t xml:space="preserve">
Name of Work:&lt;Supply and installation of 20KVA, 3KVA, 1KVA UPS and Electric Material &gt;
 </t>
  </si>
  <si>
    <r>
      <rPr>
        <b/>
        <sz val="10"/>
        <color indexed="8"/>
        <rFont val="Times New Roman"/>
        <family val="1"/>
      </rPr>
      <t>Supply and Installation of 20KVA UPS</t>
    </r>
    <r>
      <rPr>
        <sz val="10"/>
        <color indexed="8"/>
        <rFont val="Times New Roman"/>
        <family val="1"/>
      </rPr>
      <t xml:space="preserve">
(as per Technical details as given  in NIT)</t>
    </r>
  </si>
  <si>
    <r>
      <rPr>
        <b/>
        <sz val="10"/>
        <color indexed="8"/>
        <rFont val="Times New Roman"/>
        <family val="1"/>
      </rPr>
      <t>Supply and Installation of 3KVA UPS</t>
    </r>
    <r>
      <rPr>
        <sz val="10"/>
        <color indexed="8"/>
        <rFont val="Times New Roman"/>
        <family val="1"/>
      </rPr>
      <t xml:space="preserve">
(as per Technical details as given  in NIT)</t>
    </r>
  </si>
  <si>
    <r>
      <rPr>
        <b/>
        <sz val="10"/>
        <color indexed="8"/>
        <rFont val="Times New Roman"/>
        <family val="1"/>
      </rPr>
      <t>Supply and Installation of 1KVA UPS</t>
    </r>
    <r>
      <rPr>
        <sz val="10"/>
        <color indexed="8"/>
        <rFont val="Times New Roman"/>
        <family val="1"/>
      </rPr>
      <t xml:space="preserve">
(as per Technical details as given  in NIT)</t>
    </r>
  </si>
  <si>
    <t>6 core 4sq. mm (make: Havells/Polycab/KEI/Finolex)</t>
  </si>
  <si>
    <t>70 sq. mm ring type thimble</t>
  </si>
  <si>
    <t>63 AMP MCB panel</t>
  </si>
  <si>
    <t>4 sq. mm thimble</t>
  </si>
  <si>
    <t xml:space="preserve">Flexible pipe 25mm </t>
  </si>
  <si>
    <t>PVC pipe FRLHS</t>
  </si>
  <si>
    <t>Cable Clip</t>
  </si>
  <si>
    <t>Earthing</t>
  </si>
  <si>
    <t>10 Sq. mm wire</t>
  </si>
  <si>
    <t>4 core 70 sq. mm aluminium cable</t>
  </si>
  <si>
    <t>PVC tape</t>
  </si>
  <si>
    <t>meter</t>
  </si>
  <si>
    <t>packet</t>
  </si>
  <si>
    <t>Freight/transportation charges</t>
  </si>
  <si>
    <t>Installation charges</t>
  </si>
  <si>
    <t>ITEM12</t>
  </si>
  <si>
    <t>ITEM13</t>
  </si>
  <si>
    <t>ITEM14</t>
  </si>
  <si>
    <t>ITEM15</t>
  </si>
  <si>
    <t>ITEM16</t>
  </si>
  <si>
    <t>ITEM17</t>
  </si>
  <si>
    <t>ITEM18</t>
  </si>
  <si>
    <t>ITEM19</t>
  </si>
  <si>
    <t>ITEM20</t>
  </si>
  <si>
    <t>ITEM21</t>
  </si>
  <si>
    <t>Supply and Installation of 20KVA UPS
(as per Technical details as given  in NIT)</t>
  </si>
  <si>
    <t>Supply and Installation of 3KVA UPS
(as per Technical details as given  in NIT)</t>
  </si>
  <si>
    <t>Supply and Installation of 1KVA UPS
(as per Technical details as given  in NIT)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</si>
</sst>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2"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8" fillId="0" borderId="24" xfId="0" applyFont="1" applyFill="1" applyBorder="1" applyAlignment="1">
      <alignment vertical="center" wrapText="1"/>
    </xf>
    <xf numFmtId="0" fontId="28" fillId="0" borderId="26" xfId="0" applyFont="1" applyFill="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36"/>
  <sheetViews>
    <sheetView showGridLines="0" zoomScale="70" zoomScaleNormal="70" zoomScalePageLayoutView="0" workbookViewId="0" topLeftCell="A8">
      <selection activeCell="M22" sqref="M22"/>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customWidth="1"/>
    <col min="7" max="11" width="9.140625" style="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4" customHeight="1">
      <c r="A5" s="79" t="s">
        <v>67</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68</v>
      </c>
      <c r="C13" s="71" t="s">
        <v>49</v>
      </c>
      <c r="D13" s="65">
        <v>1</v>
      </c>
      <c r="E13" s="66" t="s">
        <v>36</v>
      </c>
      <c r="F13" s="67"/>
      <c r="G13" s="68"/>
      <c r="H13" s="69"/>
      <c r="I13" s="67" t="s">
        <v>37</v>
      </c>
      <c r="J13" s="70">
        <f aca="true" t="shared" si="0" ref="J13:J2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96</v>
      </c>
      <c r="IC13" s="26" t="s">
        <v>49</v>
      </c>
      <c r="ID13" s="26">
        <v>1</v>
      </c>
      <c r="IE13" s="27" t="s">
        <v>36</v>
      </c>
      <c r="IF13" s="27" t="s">
        <v>39</v>
      </c>
      <c r="IG13" s="27" t="s">
        <v>35</v>
      </c>
      <c r="IH13" s="27">
        <v>123.223</v>
      </c>
      <c r="II13" s="27" t="s">
        <v>36</v>
      </c>
    </row>
    <row r="14" spans="1:243" s="26" customFormat="1" ht="51" customHeight="1" thickBot="1">
      <c r="A14" s="59">
        <v>1.2</v>
      </c>
      <c r="B14" s="72" t="s">
        <v>69</v>
      </c>
      <c r="C14" s="71" t="s">
        <v>66</v>
      </c>
      <c r="D14" s="65">
        <v>3</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97</v>
      </c>
      <c r="IC14" s="26" t="s">
        <v>66</v>
      </c>
      <c r="ID14" s="26">
        <v>3</v>
      </c>
      <c r="IE14" s="27" t="s">
        <v>36</v>
      </c>
      <c r="IF14" s="27"/>
      <c r="IG14" s="27"/>
      <c r="IH14" s="27"/>
      <c r="II14" s="27"/>
    </row>
    <row r="15" spans="1:243" s="26" customFormat="1" ht="51" customHeight="1" thickBot="1">
      <c r="A15" s="59">
        <v>1.3</v>
      </c>
      <c r="B15" s="72" t="s">
        <v>70</v>
      </c>
      <c r="C15" s="71" t="s">
        <v>50</v>
      </c>
      <c r="D15" s="65">
        <v>12</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98</v>
      </c>
      <c r="IC15" s="26" t="s">
        <v>50</v>
      </c>
      <c r="ID15" s="26">
        <v>12</v>
      </c>
      <c r="IE15" s="27" t="s">
        <v>36</v>
      </c>
      <c r="IF15" s="27"/>
      <c r="IG15" s="27"/>
      <c r="IH15" s="27"/>
      <c r="II15" s="27"/>
    </row>
    <row r="16" spans="1:243" s="26" customFormat="1" ht="47.25" customHeight="1" thickBot="1">
      <c r="A16" s="59">
        <v>1.4</v>
      </c>
      <c r="B16" s="74" t="s">
        <v>65</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65</v>
      </c>
      <c r="IC16" s="26" t="s">
        <v>53</v>
      </c>
      <c r="ID16" s="26">
        <v>1</v>
      </c>
      <c r="IE16" s="27" t="s">
        <v>36</v>
      </c>
      <c r="IF16" s="27"/>
      <c r="IG16" s="27"/>
      <c r="IH16" s="27"/>
      <c r="II16" s="27"/>
    </row>
    <row r="17" spans="1:243" s="26" customFormat="1" ht="36.75" customHeight="1" thickBot="1">
      <c r="A17" s="59">
        <v>1.5</v>
      </c>
      <c r="B17" s="84" t="s">
        <v>71</v>
      </c>
      <c r="C17" s="71" t="s">
        <v>54</v>
      </c>
      <c r="D17" s="65">
        <v>1800</v>
      </c>
      <c r="E17" s="66" t="s">
        <v>82</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71</v>
      </c>
      <c r="IC17" s="26" t="s">
        <v>54</v>
      </c>
      <c r="ID17" s="26">
        <v>1800</v>
      </c>
      <c r="IE17" s="27" t="s">
        <v>82</v>
      </c>
      <c r="IF17" s="27"/>
      <c r="IG17" s="27"/>
      <c r="IH17" s="27"/>
      <c r="II17" s="27"/>
    </row>
    <row r="18" spans="1:243" s="26" customFormat="1" ht="33" customHeight="1" thickBot="1">
      <c r="A18" s="59">
        <v>1.6</v>
      </c>
      <c r="B18" s="85" t="s">
        <v>72</v>
      </c>
      <c r="C18" s="61" t="s">
        <v>55</v>
      </c>
      <c r="D18" s="65">
        <v>20</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72</v>
      </c>
      <c r="IC18" s="26" t="s">
        <v>55</v>
      </c>
      <c r="ID18" s="26">
        <v>20</v>
      </c>
      <c r="IE18" s="27" t="s">
        <v>36</v>
      </c>
      <c r="IF18" s="27"/>
      <c r="IG18" s="27"/>
      <c r="IH18" s="27"/>
      <c r="II18" s="27"/>
    </row>
    <row r="19" spans="1:243" s="26" customFormat="1" ht="33" customHeight="1" thickBot="1">
      <c r="A19" s="59">
        <v>1.7</v>
      </c>
      <c r="B19" s="85" t="s">
        <v>73</v>
      </c>
      <c r="C19" s="61" t="s">
        <v>60</v>
      </c>
      <c r="D19" s="65">
        <v>6</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73</v>
      </c>
      <c r="IC19" s="26" t="s">
        <v>60</v>
      </c>
      <c r="ID19" s="26">
        <v>6</v>
      </c>
      <c r="IE19" s="27" t="s">
        <v>36</v>
      </c>
      <c r="IF19" s="27"/>
      <c r="IG19" s="27"/>
      <c r="IH19" s="27"/>
      <c r="II19" s="27"/>
    </row>
    <row r="20" spans="1:243" s="26" customFormat="1" ht="33" customHeight="1" thickBot="1">
      <c r="A20" s="59">
        <v>1.8</v>
      </c>
      <c r="B20" s="85" t="s">
        <v>74</v>
      </c>
      <c r="C20" s="61" t="s">
        <v>61</v>
      </c>
      <c r="D20" s="65">
        <v>2</v>
      </c>
      <c r="E20" s="66" t="s">
        <v>83</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aca="true" t="shared" si="4" ref="BA20:BA33">D20*M20</f>
        <v>0</v>
      </c>
      <c r="BB20" s="45">
        <f aca="true" t="shared" si="5" ref="BB20:BB33">D20*M20+N20+O20+P20+Q20+R20</f>
        <v>0</v>
      </c>
      <c r="BC20" s="25" t="str">
        <f aca="true" t="shared" si="6" ref="BC20:BC33">SpellNumber(L20,BB20)</f>
        <v>INR Zero Only</v>
      </c>
      <c r="IA20" s="26">
        <v>1.8</v>
      </c>
      <c r="IB20" s="60" t="s">
        <v>74</v>
      </c>
      <c r="IC20" s="26" t="s">
        <v>61</v>
      </c>
      <c r="ID20" s="26">
        <v>2</v>
      </c>
      <c r="IE20" s="27" t="s">
        <v>83</v>
      </c>
      <c r="IF20" s="27"/>
      <c r="IG20" s="27"/>
      <c r="IH20" s="27"/>
      <c r="II20" s="27"/>
    </row>
    <row r="21" spans="1:243" s="26" customFormat="1" ht="33" customHeight="1" thickBot="1">
      <c r="A21" s="59">
        <v>1.9</v>
      </c>
      <c r="B21" s="85" t="s">
        <v>75</v>
      </c>
      <c r="C21" s="61" t="s">
        <v>62</v>
      </c>
      <c r="D21" s="65">
        <v>300</v>
      </c>
      <c r="E21" s="66" t="s">
        <v>82</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4"/>
        <v>0</v>
      </c>
      <c r="BB21" s="45">
        <f t="shared" si="5"/>
        <v>0</v>
      </c>
      <c r="BC21" s="25" t="str">
        <f t="shared" si="6"/>
        <v>INR Zero Only</v>
      </c>
      <c r="IA21" s="26">
        <v>1.9</v>
      </c>
      <c r="IB21" s="60" t="s">
        <v>75</v>
      </c>
      <c r="IC21" s="26" t="s">
        <v>62</v>
      </c>
      <c r="ID21" s="26">
        <v>300</v>
      </c>
      <c r="IE21" s="27" t="s">
        <v>82</v>
      </c>
      <c r="IF21" s="27"/>
      <c r="IG21" s="27"/>
      <c r="IH21" s="27"/>
      <c r="II21" s="27"/>
    </row>
    <row r="22" spans="1:243" s="26" customFormat="1" ht="33" customHeight="1" thickBot="1">
      <c r="A22" s="59">
        <v>2</v>
      </c>
      <c r="B22" s="85" t="s">
        <v>76</v>
      </c>
      <c r="C22" s="61" t="s">
        <v>63</v>
      </c>
      <c r="D22" s="65">
        <v>1500</v>
      </c>
      <c r="E22" s="66" t="s">
        <v>82</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4"/>
        <v>0</v>
      </c>
      <c r="BB22" s="45">
        <f t="shared" si="5"/>
        <v>0</v>
      </c>
      <c r="BC22" s="25" t="str">
        <f t="shared" si="6"/>
        <v>INR Zero Only</v>
      </c>
      <c r="IA22" s="26">
        <v>2</v>
      </c>
      <c r="IB22" s="60" t="s">
        <v>76</v>
      </c>
      <c r="IC22" s="26" t="s">
        <v>63</v>
      </c>
      <c r="ID22" s="26">
        <v>1500</v>
      </c>
      <c r="IE22" s="27" t="s">
        <v>82</v>
      </c>
      <c r="IF22" s="27"/>
      <c r="IG22" s="27"/>
      <c r="IH22" s="27"/>
      <c r="II22" s="27"/>
    </row>
    <row r="23" spans="1:243" s="26" customFormat="1" ht="33" customHeight="1" thickBot="1">
      <c r="A23" s="59">
        <v>2.1</v>
      </c>
      <c r="B23" s="85" t="s">
        <v>77</v>
      </c>
      <c r="C23" s="61" t="s">
        <v>64</v>
      </c>
      <c r="D23" s="65">
        <v>10</v>
      </c>
      <c r="E23" s="66" t="s">
        <v>83</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4"/>
        <v>0</v>
      </c>
      <c r="BB23" s="45">
        <f t="shared" si="5"/>
        <v>0</v>
      </c>
      <c r="BC23" s="25" t="str">
        <f t="shared" si="6"/>
        <v>INR Zero Only</v>
      </c>
      <c r="IA23" s="26">
        <v>2.1</v>
      </c>
      <c r="IB23" s="60" t="s">
        <v>77</v>
      </c>
      <c r="IC23" s="26" t="s">
        <v>64</v>
      </c>
      <c r="ID23" s="26">
        <v>10</v>
      </c>
      <c r="IE23" s="27" t="s">
        <v>83</v>
      </c>
      <c r="IF23" s="27"/>
      <c r="IG23" s="27"/>
      <c r="IH23" s="27"/>
      <c r="II23" s="27"/>
    </row>
    <row r="24" spans="1:243" s="26" customFormat="1" ht="33" customHeight="1" thickBot="1">
      <c r="A24" s="59">
        <v>2.2</v>
      </c>
      <c r="B24" s="85" t="s">
        <v>78</v>
      </c>
      <c r="C24" s="61" t="s">
        <v>86</v>
      </c>
      <c r="D24" s="65">
        <v>2</v>
      </c>
      <c r="E24" s="66" t="s">
        <v>36</v>
      </c>
      <c r="F24" s="67"/>
      <c r="G24" s="68"/>
      <c r="H24" s="69"/>
      <c r="I24" s="67" t="s">
        <v>37</v>
      </c>
      <c r="J24" s="70">
        <f t="shared" si="0"/>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4"/>
        <v>0</v>
      </c>
      <c r="BB24" s="45">
        <f t="shared" si="5"/>
        <v>0</v>
      </c>
      <c r="BC24" s="25" t="str">
        <f t="shared" si="6"/>
        <v>INR Zero Only</v>
      </c>
      <c r="IA24" s="26">
        <v>2.2</v>
      </c>
      <c r="IB24" s="60" t="s">
        <v>78</v>
      </c>
      <c r="IC24" s="26" t="s">
        <v>86</v>
      </c>
      <c r="ID24" s="26">
        <v>2</v>
      </c>
      <c r="IE24" s="27" t="s">
        <v>36</v>
      </c>
      <c r="IF24" s="27"/>
      <c r="IG24" s="27"/>
      <c r="IH24" s="27"/>
      <c r="II24" s="27"/>
    </row>
    <row r="25" spans="1:243" s="26" customFormat="1" ht="33" customHeight="1" thickBot="1">
      <c r="A25" s="59">
        <v>2.3</v>
      </c>
      <c r="B25" s="85" t="s">
        <v>79</v>
      </c>
      <c r="C25" s="61" t="s">
        <v>87</v>
      </c>
      <c r="D25" s="65">
        <v>100</v>
      </c>
      <c r="E25" s="66" t="s">
        <v>82</v>
      </c>
      <c r="F25" s="67"/>
      <c r="G25" s="68"/>
      <c r="H25" s="69"/>
      <c r="I25" s="67" t="s">
        <v>37</v>
      </c>
      <c r="J25" s="70">
        <f t="shared" si="0"/>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4"/>
        <v>0</v>
      </c>
      <c r="BB25" s="45">
        <f t="shared" si="5"/>
        <v>0</v>
      </c>
      <c r="BC25" s="25" t="str">
        <f t="shared" si="6"/>
        <v>INR Zero Only</v>
      </c>
      <c r="IA25" s="26">
        <v>2.3</v>
      </c>
      <c r="IB25" s="60" t="s">
        <v>79</v>
      </c>
      <c r="IC25" s="26" t="s">
        <v>87</v>
      </c>
      <c r="ID25" s="26">
        <v>100</v>
      </c>
      <c r="IE25" s="27" t="s">
        <v>82</v>
      </c>
      <c r="IF25" s="27"/>
      <c r="IG25" s="27"/>
      <c r="IH25" s="27"/>
      <c r="II25" s="27"/>
    </row>
    <row r="26" spans="1:243" s="26" customFormat="1" ht="33" customHeight="1" thickBot="1">
      <c r="A26" s="59">
        <v>2.4</v>
      </c>
      <c r="B26" s="85" t="s">
        <v>80</v>
      </c>
      <c r="C26" s="61" t="s">
        <v>88</v>
      </c>
      <c r="D26" s="65">
        <v>100</v>
      </c>
      <c r="E26" s="66" t="s">
        <v>82</v>
      </c>
      <c r="F26" s="67"/>
      <c r="G26" s="68"/>
      <c r="H26" s="69"/>
      <c r="I26" s="67" t="s">
        <v>37</v>
      </c>
      <c r="J26" s="70">
        <f t="shared" si="0"/>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4"/>
        <v>0</v>
      </c>
      <c r="BB26" s="45">
        <f t="shared" si="5"/>
        <v>0</v>
      </c>
      <c r="BC26" s="25" t="str">
        <f t="shared" si="6"/>
        <v>INR Zero Only</v>
      </c>
      <c r="IA26" s="26">
        <v>2.4</v>
      </c>
      <c r="IB26" s="60" t="s">
        <v>80</v>
      </c>
      <c r="IC26" s="26" t="s">
        <v>88</v>
      </c>
      <c r="ID26" s="26">
        <v>100</v>
      </c>
      <c r="IE26" s="27" t="s">
        <v>82</v>
      </c>
      <c r="IF26" s="27"/>
      <c r="IG26" s="27"/>
      <c r="IH26" s="27"/>
      <c r="II26" s="27"/>
    </row>
    <row r="27" spans="1:243" s="26" customFormat="1" ht="33" customHeight="1" thickBot="1">
      <c r="A27" s="59">
        <v>2.5</v>
      </c>
      <c r="B27" s="85" t="s">
        <v>81</v>
      </c>
      <c r="C27" s="61" t="s">
        <v>89</v>
      </c>
      <c r="D27" s="65">
        <v>1</v>
      </c>
      <c r="E27" s="66" t="s">
        <v>83</v>
      </c>
      <c r="F27" s="67"/>
      <c r="G27" s="68"/>
      <c r="H27" s="69"/>
      <c r="I27" s="67" t="s">
        <v>37</v>
      </c>
      <c r="J27" s="70">
        <f t="shared" si="0"/>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4"/>
        <v>0</v>
      </c>
      <c r="BB27" s="45">
        <f t="shared" si="5"/>
        <v>0</v>
      </c>
      <c r="BC27" s="25" t="str">
        <f t="shared" si="6"/>
        <v>INR Zero Only</v>
      </c>
      <c r="IA27" s="26">
        <v>2.5</v>
      </c>
      <c r="IB27" s="60" t="s">
        <v>81</v>
      </c>
      <c r="IC27" s="26" t="s">
        <v>89</v>
      </c>
      <c r="ID27" s="26">
        <v>1</v>
      </c>
      <c r="IE27" s="27" t="s">
        <v>83</v>
      </c>
      <c r="IF27" s="27"/>
      <c r="IG27" s="27"/>
      <c r="IH27" s="27"/>
      <c r="II27" s="27"/>
    </row>
    <row r="28" spans="1:243" s="26" customFormat="1" ht="33" customHeight="1" thickBot="1">
      <c r="A28" s="59">
        <v>2.6</v>
      </c>
      <c r="B28" s="64" t="s">
        <v>84</v>
      </c>
      <c r="C28" s="61" t="s">
        <v>90</v>
      </c>
      <c r="D28" s="65">
        <v>1</v>
      </c>
      <c r="E28" s="66" t="s">
        <v>36</v>
      </c>
      <c r="F28" s="67"/>
      <c r="G28" s="68"/>
      <c r="H28" s="69"/>
      <c r="I28" s="67" t="s">
        <v>37</v>
      </c>
      <c r="J28" s="70">
        <f t="shared" si="0"/>
        <v>1</v>
      </c>
      <c r="K28" s="68" t="s">
        <v>38</v>
      </c>
      <c r="L28" s="68"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D28*M28</f>
        <v>0</v>
      </c>
      <c r="BB28" s="45">
        <f>D28*M28+N28+O28+P28+Q28+R28</f>
        <v>0</v>
      </c>
      <c r="BC28" s="25" t="str">
        <f>SpellNumber(L28,BB28)</f>
        <v>INR Zero Only</v>
      </c>
      <c r="IA28" s="26">
        <v>2.6</v>
      </c>
      <c r="IB28" s="60" t="s">
        <v>84</v>
      </c>
      <c r="IC28" s="26" t="s">
        <v>90</v>
      </c>
      <c r="ID28" s="26">
        <v>1</v>
      </c>
      <c r="IE28" s="27" t="s">
        <v>36</v>
      </c>
      <c r="IF28" s="27"/>
      <c r="IG28" s="27"/>
      <c r="IH28" s="27"/>
      <c r="II28" s="27"/>
    </row>
    <row r="29" spans="1:243" s="26" customFormat="1" ht="33" customHeight="1" thickBot="1">
      <c r="A29" s="59">
        <v>2.7</v>
      </c>
      <c r="B29" s="64" t="s">
        <v>85</v>
      </c>
      <c r="C29" s="61" t="s">
        <v>91</v>
      </c>
      <c r="D29" s="65">
        <v>1</v>
      </c>
      <c r="E29" s="66" t="s">
        <v>36</v>
      </c>
      <c r="F29" s="67"/>
      <c r="G29" s="68"/>
      <c r="H29" s="69"/>
      <c r="I29" s="67" t="s">
        <v>37</v>
      </c>
      <c r="J29" s="70">
        <f t="shared" si="0"/>
        <v>1</v>
      </c>
      <c r="K29" s="68" t="s">
        <v>38</v>
      </c>
      <c r="L29" s="68" t="s">
        <v>4</v>
      </c>
      <c r="M29" s="51"/>
      <c r="N29" s="50"/>
      <c r="O29" s="51"/>
      <c r="P29" s="51"/>
      <c r="Q29" s="50"/>
      <c r="R29" s="50"/>
      <c r="S29" s="52"/>
      <c r="T29" s="52"/>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D29*M29</f>
        <v>0</v>
      </c>
      <c r="BB29" s="45">
        <f>D29*M29+N29+O29+P29+Q29+R29</f>
        <v>0</v>
      </c>
      <c r="BC29" s="25" t="str">
        <f>SpellNumber(L29,BB29)</f>
        <v>INR Zero Only</v>
      </c>
      <c r="IA29" s="26">
        <v>2.7</v>
      </c>
      <c r="IB29" s="60" t="s">
        <v>85</v>
      </c>
      <c r="IC29" s="26" t="s">
        <v>91</v>
      </c>
      <c r="ID29" s="26">
        <v>1</v>
      </c>
      <c r="IE29" s="27" t="s">
        <v>36</v>
      </c>
      <c r="IF29" s="27"/>
      <c r="IG29" s="27"/>
      <c r="IH29" s="27"/>
      <c r="II29" s="27"/>
    </row>
    <row r="30" spans="1:243" s="26" customFormat="1" ht="33" customHeight="1" thickBot="1">
      <c r="A30" s="59">
        <v>2.8</v>
      </c>
      <c r="B30" s="73" t="s">
        <v>52</v>
      </c>
      <c r="C30" s="61" t="s">
        <v>92</v>
      </c>
      <c r="D30" s="65">
        <v>1</v>
      </c>
      <c r="E30" s="66" t="s">
        <v>36</v>
      </c>
      <c r="F30" s="67"/>
      <c r="G30" s="68"/>
      <c r="H30" s="69"/>
      <c r="I30" s="67" t="s">
        <v>37</v>
      </c>
      <c r="J30" s="70">
        <f>IF(I30="Less(-)",-1,1)</f>
        <v>1</v>
      </c>
      <c r="K30" s="68" t="s">
        <v>38</v>
      </c>
      <c r="L30" s="68" t="s">
        <v>4</v>
      </c>
      <c r="M30" s="51"/>
      <c r="N30" s="50"/>
      <c r="O30" s="51"/>
      <c r="P30" s="51"/>
      <c r="Q30" s="50"/>
      <c r="R30" s="50"/>
      <c r="S30" s="52"/>
      <c r="T30" s="52"/>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t="shared" si="4"/>
        <v>0</v>
      </c>
      <c r="BB30" s="45">
        <f t="shared" si="5"/>
        <v>0</v>
      </c>
      <c r="BC30" s="25" t="str">
        <f t="shared" si="6"/>
        <v>INR Zero Only</v>
      </c>
      <c r="IA30" s="26">
        <v>2.8</v>
      </c>
      <c r="IB30" s="60" t="s">
        <v>52</v>
      </c>
      <c r="IC30" s="26" t="s">
        <v>92</v>
      </c>
      <c r="ID30" s="26">
        <v>1</v>
      </c>
      <c r="IE30" s="27" t="s">
        <v>36</v>
      </c>
      <c r="IF30" s="27"/>
      <c r="IG30" s="27"/>
      <c r="IH30" s="27"/>
      <c r="II30" s="27"/>
    </row>
    <row r="31" spans="1:243" s="26" customFormat="1" ht="33" customHeight="1" thickBot="1">
      <c r="A31" s="59">
        <v>2.9</v>
      </c>
      <c r="B31" s="73" t="s">
        <v>51</v>
      </c>
      <c r="C31" s="61" t="s">
        <v>93</v>
      </c>
      <c r="D31" s="65">
        <v>1</v>
      </c>
      <c r="E31" s="66" t="s">
        <v>36</v>
      </c>
      <c r="F31" s="67"/>
      <c r="G31" s="68"/>
      <c r="H31" s="69"/>
      <c r="I31" s="67" t="s">
        <v>37</v>
      </c>
      <c r="J31" s="70">
        <f>IF(I31="Less(-)",-1,1)</f>
        <v>1</v>
      </c>
      <c r="K31" s="68" t="s">
        <v>38</v>
      </c>
      <c r="L31" s="68" t="s">
        <v>4</v>
      </c>
      <c r="M31" s="51"/>
      <c r="N31" s="50"/>
      <c r="O31" s="51"/>
      <c r="P31" s="51"/>
      <c r="Q31" s="50"/>
      <c r="R31" s="50"/>
      <c r="S31" s="52"/>
      <c r="T31" s="52"/>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4"/>
        <v>0</v>
      </c>
      <c r="BB31" s="45">
        <f t="shared" si="5"/>
        <v>0</v>
      </c>
      <c r="BC31" s="25" t="str">
        <f t="shared" si="6"/>
        <v>INR Zero Only</v>
      </c>
      <c r="IA31" s="26">
        <v>2.9</v>
      </c>
      <c r="IB31" s="60" t="s">
        <v>51</v>
      </c>
      <c r="IC31" s="26" t="s">
        <v>93</v>
      </c>
      <c r="ID31" s="26">
        <v>1</v>
      </c>
      <c r="IE31" s="27" t="s">
        <v>36</v>
      </c>
      <c r="IF31" s="27"/>
      <c r="IG31" s="27"/>
      <c r="IH31" s="27"/>
      <c r="II31" s="27"/>
    </row>
    <row r="32" spans="1:243" s="26" customFormat="1" ht="33" customHeight="1" thickBot="1">
      <c r="A32" s="59">
        <v>3</v>
      </c>
      <c r="B32" s="64" t="s">
        <v>56</v>
      </c>
      <c r="C32" s="61" t="s">
        <v>94</v>
      </c>
      <c r="D32" s="65">
        <v>1</v>
      </c>
      <c r="E32" s="66" t="s">
        <v>36</v>
      </c>
      <c r="F32" s="67"/>
      <c r="G32" s="68"/>
      <c r="H32" s="69"/>
      <c r="I32" s="67" t="s">
        <v>37</v>
      </c>
      <c r="J32" s="70">
        <f>IF(I32="Less(-)",-1,1)</f>
        <v>1</v>
      </c>
      <c r="K32" s="68" t="s">
        <v>38</v>
      </c>
      <c r="L32" s="68" t="s">
        <v>4</v>
      </c>
      <c r="M32" s="51"/>
      <c r="N32" s="50"/>
      <c r="O32" s="51"/>
      <c r="P32" s="51"/>
      <c r="Q32" s="50"/>
      <c r="R32" s="50"/>
      <c r="S32" s="52"/>
      <c r="T32" s="52"/>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 t="shared" si="4"/>
        <v>0</v>
      </c>
      <c r="BB32" s="45">
        <f t="shared" si="5"/>
        <v>0</v>
      </c>
      <c r="BC32" s="25" t="str">
        <f t="shared" si="6"/>
        <v>INR Zero Only</v>
      </c>
      <c r="IA32" s="26">
        <v>3</v>
      </c>
      <c r="IB32" s="60" t="s">
        <v>56</v>
      </c>
      <c r="IC32" s="26" t="s">
        <v>94</v>
      </c>
      <c r="ID32" s="26">
        <v>1</v>
      </c>
      <c r="IE32" s="27" t="s">
        <v>36</v>
      </c>
      <c r="IF32" s="27"/>
      <c r="IG32" s="27"/>
      <c r="IH32" s="27"/>
      <c r="II32" s="27"/>
    </row>
    <row r="33" spans="1:243" s="26" customFormat="1" ht="33" customHeight="1" thickBot="1">
      <c r="A33" s="59">
        <v>3.1</v>
      </c>
      <c r="B33" s="64" t="s">
        <v>57</v>
      </c>
      <c r="C33" s="61" t="s">
        <v>95</v>
      </c>
      <c r="D33" s="65">
        <v>1</v>
      </c>
      <c r="E33" s="66" t="s">
        <v>36</v>
      </c>
      <c r="F33" s="67"/>
      <c r="G33" s="68"/>
      <c r="H33" s="69"/>
      <c r="I33" s="67" t="s">
        <v>37</v>
      </c>
      <c r="J33" s="70">
        <f>IF(I33="Less(-)",-1,1)</f>
        <v>1</v>
      </c>
      <c r="K33" s="68" t="s">
        <v>38</v>
      </c>
      <c r="L33" s="68" t="s">
        <v>4</v>
      </c>
      <c r="M33" s="51"/>
      <c r="N33" s="50"/>
      <c r="O33" s="51"/>
      <c r="P33" s="51"/>
      <c r="Q33" s="50"/>
      <c r="R33" s="50"/>
      <c r="S33" s="52"/>
      <c r="T33" s="52"/>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 t="shared" si="4"/>
        <v>0</v>
      </c>
      <c r="BB33" s="45">
        <f t="shared" si="5"/>
        <v>0</v>
      </c>
      <c r="BC33" s="25" t="str">
        <f t="shared" si="6"/>
        <v>INR Zero Only</v>
      </c>
      <c r="IA33" s="26">
        <v>3.1</v>
      </c>
      <c r="IB33" s="60" t="s">
        <v>57</v>
      </c>
      <c r="IC33" s="26" t="s">
        <v>95</v>
      </c>
      <c r="ID33" s="26">
        <v>1</v>
      </c>
      <c r="IE33" s="27" t="s">
        <v>36</v>
      </c>
      <c r="IF33" s="27"/>
      <c r="IG33" s="27"/>
      <c r="IH33" s="27"/>
      <c r="II33" s="27"/>
    </row>
    <row r="34" spans="1:243" s="26" customFormat="1" ht="24.75" customHeight="1">
      <c r="A34" s="28" t="s">
        <v>41</v>
      </c>
      <c r="B34" s="63"/>
      <c r="C34" s="30"/>
      <c r="D34" s="56"/>
      <c r="E34" s="46"/>
      <c r="F34" s="46"/>
      <c r="G34" s="46"/>
      <c r="H34" s="47"/>
      <c r="I34" s="47"/>
      <c r="J34" s="47"/>
      <c r="K34" s="47"/>
      <c r="L34" s="48"/>
      <c r="BA34" s="49">
        <f>SUM(BA13:BA19)</f>
        <v>0</v>
      </c>
      <c r="BB34" s="49">
        <f>SUM(BB13:BB19)</f>
        <v>0</v>
      </c>
      <c r="BC34" s="25" t="str">
        <f>SpellNumber($E$2,BB34)</f>
        <v>INR Zero Only</v>
      </c>
      <c r="IE34" s="27">
        <v>4</v>
      </c>
      <c r="IF34" s="27" t="s">
        <v>40</v>
      </c>
      <c r="IG34" s="27" t="s">
        <v>42</v>
      </c>
      <c r="IH34" s="27">
        <v>10</v>
      </c>
      <c r="II34" s="27" t="s">
        <v>36</v>
      </c>
    </row>
    <row r="35" spans="1:243" s="38" customFormat="1" ht="54.75" customHeight="1" hidden="1">
      <c r="A35" s="29" t="s">
        <v>43</v>
      </c>
      <c r="B35" s="31"/>
      <c r="C35" s="32"/>
      <c r="D35" s="57"/>
      <c r="E35" s="43" t="s">
        <v>44</v>
      </c>
      <c r="F35" s="44"/>
      <c r="G35" s="33"/>
      <c r="H35" s="34"/>
      <c r="I35" s="34"/>
      <c r="J35" s="34"/>
      <c r="K35" s="35"/>
      <c r="L35" s="36"/>
      <c r="M35" s="37" t="s">
        <v>45</v>
      </c>
      <c r="O35" s="26"/>
      <c r="P35" s="26"/>
      <c r="Q35" s="26"/>
      <c r="R35" s="26"/>
      <c r="S35" s="26"/>
      <c r="BA35" s="39">
        <f>IF(ISBLANK(F35),0,IF(E35="Excess (+)",ROUND(BA34+(BA34*F35),2),IF(E35="Less (-)",ROUND(BA34+(BA34*F35*(-1)),2),0)))</f>
        <v>0</v>
      </c>
      <c r="BB35" s="40">
        <f>ROUND(BA35,0)</f>
        <v>0</v>
      </c>
      <c r="BC35" s="41" t="str">
        <f>SpellNumber(L35,BB35)</f>
        <v> Zero Only</v>
      </c>
      <c r="IE35" s="42"/>
      <c r="IF35" s="42"/>
      <c r="IG35" s="42"/>
      <c r="IH35" s="42"/>
      <c r="II35" s="42"/>
    </row>
    <row r="36" spans="1:243" s="38" customFormat="1" ht="43.5" customHeight="1">
      <c r="A36" s="28" t="s">
        <v>46</v>
      </c>
      <c r="B36" s="28"/>
      <c r="C36" s="76" t="str">
        <f>SpellNumber($E$2,BB34)</f>
        <v>INR Zero Only</v>
      </c>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IE36" s="42"/>
      <c r="IF36" s="42"/>
      <c r="IG36" s="42"/>
      <c r="IH36" s="42"/>
      <c r="II36" s="42"/>
    </row>
    <row r="37" ht="15"/>
    <row r="38" ht="15"/>
    <row r="39" ht="15"/>
    <row r="40" ht="15"/>
    <row r="41" ht="15"/>
    <row r="42" ht="15"/>
    <row r="43" ht="15"/>
    <row r="44" ht="15"/>
    <row r="45" ht="15"/>
    <row r="46" ht="15"/>
    <row r="47" ht="15"/>
    <row r="48" ht="15"/>
    <row r="50" ht="15"/>
    <row r="51" ht="15"/>
    <row r="52" ht="15"/>
    <row r="53" ht="15"/>
    <row r="54" ht="15"/>
    <row r="55" ht="15"/>
    <row r="56" ht="15"/>
    <row r="57" ht="15"/>
    <row r="58" ht="15"/>
    <row r="59" ht="15"/>
    <row r="60" ht="15"/>
    <row r="61" ht="15"/>
  </sheetData>
  <sheetProtection sheet="1"/>
  <mergeCells count="8">
    <mergeCell ref="A9:BC9"/>
    <mergeCell ref="C36:BC3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8:C33">
      <formula1>0</formula1>
      <formula2>0</formula2>
    </dataValidation>
    <dataValidation type="list" allowBlank="1" showInputMessage="1" showErrorMessage="1" sqref="L13 L14 L15 L16 L17 L18 L19 L20 L21 L22 L23 L24 L25 L26 L27 L28 L29 L30 L31 L33 L32">
      <formula1>"INR"</formula1>
    </dataValidation>
    <dataValidation type="decimal" allowBlank="1" showInputMessage="1" showErrorMessage="1" promptTitle="Basic Rate Entry" prompt="Please enter Basic Rate in Rupees for this item. " errorTitle="Invaid Entry" error="Only Numeric Values are allowed. " sqref="M13:M33">
      <formula1>0</formula1>
      <formula2>999999999999999</formula2>
    </dataValidation>
    <dataValidation allowBlank="1" showInputMessage="1" showErrorMessage="1" promptTitle="Addition / Deduction" prompt="Please Choose the correct One" sqref="J13:J33">
      <formula1>0</formula1>
      <formula2>0</formula2>
    </dataValidation>
    <dataValidation type="list" showErrorMessage="1" sqref="I13: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allowBlank="1" showInputMessage="1" showErrorMessage="1" promptTitle="Units" prompt="Please enter Units in text" sqref="E13:E33">
      <formula1>0</formula1>
      <formula2>0</formula2>
    </dataValidation>
    <dataValidation type="decimal" allowBlank="1" showInputMessage="1" showErrorMessage="1" promptTitle="Quantity" prompt="Please enter the Quantity for this item. " errorTitle="Invalid Entry" error="Only Numeric Values are allowed. " sqref="F13:F33">
      <formula1>0</formula1>
      <formula2>999999999999999</formula2>
    </dataValidation>
    <dataValidation type="list" allowBlank="1" showErrorMessage="1" sqref="K13:K33">
      <formula1>"Partial Conversion,Full Conversion"</formula1>
      <formula2>0</formula2>
    </dataValidation>
    <dataValidation type="decimal" allowBlank="1" showErrorMessage="1" errorTitle="Invalid Entry" error="Only Numeric Values are allowed. " sqref="A13:A33">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47</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2021-06-15T04:44:49Z</cp:lastPrinted>
  <dcterms:created xsi:type="dcterms:W3CDTF">2009-01-30T06:42:42Z</dcterms:created>
  <dcterms:modified xsi:type="dcterms:W3CDTF">2022-01-25T11:31:19Z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