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<sst xmlns="http://schemas.openxmlformats.org/spreadsheetml/2006/main" count="235" uniqueCount="88">
  <si>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</si>
  <si>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</si>
  <si>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</si>
  <si>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</si>
  <si>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</si>
  <si>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</si>
  <si>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</si>
  <si>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</si>
  <si>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</si>
  <si>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</si>
  <si>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</si>
  <si>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</si>
  <si>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</si>
  <si>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</si>
  <si>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</si>
  <si>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</si>
  <si>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</si>
  <si>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</si>
  <si>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</si>
  <si>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</si>
  <si>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</si>
  <si>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</si>
  <si>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</si>
  <si>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</si>
  <si>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</si>
  <si>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</si>
  <si>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</si>
  <si>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</si>
  <si>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</si>
  <si>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</si>
  <si>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</si>
  <si>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</si>
  <si>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</si>
  <si>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</si>
  <si>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</si>
  <si>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</si>
  <si>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</si>
  <si>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</si>
  <si>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</si>
  <si>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</si>
  <si>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</si>
  <si>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</si>
  <si>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</si>
  <si>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</si>
  <si>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</si>
  <si>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</si>
  <si>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</si>
  <si>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</si>
  <si>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</si>
  <si>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</si>
  <si>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</si>
  <si>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</si>
  <si>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</si>
  <si>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</si>
  <si>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</si>
  <si>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</si>
  <si>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</si>
  <si>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</si>
  <si>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</si>
  <si>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</si>
  <si>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</si>
  <si>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</si>
  <si>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</si>
  <si>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</si>
  <si>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</si>
  <si>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CMC charges for 1st year after warranty</t>
  </si>
  <si>
    <t>CMC charges for 2nd year after warranty</t>
  </si>
  <si>
    <t>CMC charges for 3rd year after warranty</t>
  </si>
  <si>
    <t>CMC charges for 4th year after warranty</t>
  </si>
  <si>
    <t>CMC charges for 5th year after warranty</t>
  </si>
  <si>
    <t>Supply and Installation of Solar Simulator with I-V Tester STS Correction
(as per Technical details as given  below)</t>
  </si>
  <si>
    <t>ITEM7</t>
  </si>
  <si>
    <t>ITEM8</t>
  </si>
  <si>
    <t>ITEM9</t>
  </si>
  <si>
    <t>ITEM10</t>
  </si>
  <si>
    <t>ITEM11</t>
  </si>
  <si>
    <t>ITEM12</t>
  </si>
  <si>
    <t>ITEM13</t>
  </si>
  <si>
    <t>ITEM15</t>
  </si>
  <si>
    <t>ITEM16</t>
  </si>
  <si>
    <t>ITEM14</t>
  </si>
  <si>
    <t>Warranty charges for 1st year</t>
  </si>
  <si>
    <t>Warranty charges for 2nd  year</t>
  </si>
  <si>
    <t>Warranty Charges for 3rd year</t>
  </si>
  <si>
    <t>ITEM2</t>
  </si>
  <si>
    <t>ITEM111</t>
  </si>
  <si>
    <t xml:space="preserve">
Name of Work:&lt;Supply and installation of 30 KVA UPS&gt;
 </t>
  </si>
  <si>
    <r>
      <rPr>
        <b/>
        <sz val="10"/>
        <color indexed="8"/>
        <rFont val="Times New Roman"/>
        <family val="1"/>
      </rPr>
      <t>Supply and Installation of 30 KVA UPS</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</si>
</sst>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0"/>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86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87</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73" t="s">
        <v>81</v>
      </c>
      <c r="C14" s="71" t="s">
        <v>84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47.25" customHeight="1" thickBot="1">
      <c r="A15" s="59">
        <v>1.3</v>
      </c>
      <c r="B15" s="73" t="s">
        <v>82</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51</v>
      </c>
      <c r="IC15" s="26" t="s">
        <v>53</v>
      </c>
      <c r="ID15" s="26">
        <v>1</v>
      </c>
      <c r="IE15" s="27" t="s">
        <v>36</v>
      </c>
      <c r="IF15" s="27"/>
      <c r="IG15" s="27"/>
      <c r="IH15" s="27"/>
      <c r="II15" s="27"/>
    </row>
    <row r="16" spans="1:243" s="26" customFormat="1" ht="33" customHeight="1" thickBot="1">
      <c r="A16" s="59">
        <v>1.4</v>
      </c>
      <c r="B16" s="64" t="s">
        <v>83</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56</v>
      </c>
      <c r="IC16" s="26" t="s">
        <v>54</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57</v>
      </c>
      <c r="IC17" s="26" t="s">
        <v>55</v>
      </c>
      <c r="ID17" s="26">
        <v>1</v>
      </c>
      <c r="IE17" s="27" t="s">
        <v>36</v>
      </c>
      <c r="IF17" s="27"/>
      <c r="IG17" s="27"/>
      <c r="IH17" s="27"/>
      <c r="II17" s="27"/>
    </row>
    <row r="18" spans="1:243" s="26" customFormat="1" ht="33" customHeight="1" thickBot="1">
      <c r="A18" s="59">
        <v>1.6</v>
      </c>
      <c r="B18" s="64" t="s">
        <v>60</v>
      </c>
      <c r="C18" s="61" t="s">
        <v>55</v>
      </c>
      <c r="D18" s="65">
        <v>1</v>
      </c>
      <c r="E18" s="66" t="s">
        <v>36</v>
      </c>
      <c r="F18" s="67"/>
      <c r="G18" s="68"/>
      <c r="H18" s="69"/>
      <c r="I18" s="67" t="s">
        <v>37</v>
      </c>
      <c r="J18" s="70">
        <f aca="true" t="shared" si="0" ref="J18:J27">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7">D18*M18</f>
        <v>0</v>
      </c>
      <c r="BB18" s="45">
        <f aca="true" t="shared" si="2" ref="BB18:BB27">D18*M18+N18+O18+P18+Q18+R18</f>
        <v>0</v>
      </c>
      <c r="BC18" s="25" t="str">
        <f aca="true" t="shared" si="3" ref="BC18:BC27">SpellNumber(L18,BB18)</f>
        <v>INR Zero Only</v>
      </c>
      <c r="IA18" s="26">
        <v>1.6</v>
      </c>
      <c r="IB18" s="60" t="s">
        <v>60</v>
      </c>
      <c r="IC18" s="26" t="s">
        <v>71</v>
      </c>
      <c r="ID18" s="26">
        <v>1</v>
      </c>
      <c r="IE18" s="27" t="s">
        <v>36</v>
      </c>
      <c r="IF18" s="27"/>
      <c r="IG18" s="27"/>
      <c r="IH18" s="27"/>
      <c r="II18" s="27"/>
    </row>
    <row r="19" spans="1:243" s="26" customFormat="1" ht="33" customHeight="1" thickBot="1">
      <c r="A19" s="59">
        <v>1.7</v>
      </c>
      <c r="B19" s="64" t="s">
        <v>61</v>
      </c>
      <c r="C19" s="61" t="s">
        <v>71</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61</v>
      </c>
      <c r="IC19" s="26" t="s">
        <v>72</v>
      </c>
      <c r="ID19" s="26">
        <v>1</v>
      </c>
      <c r="IE19" s="27" t="s">
        <v>36</v>
      </c>
      <c r="IF19" s="27"/>
      <c r="IG19" s="27"/>
      <c r="IH19" s="27"/>
      <c r="II19" s="27"/>
    </row>
    <row r="20" spans="1:243" s="26" customFormat="1" ht="33" customHeight="1" thickBot="1">
      <c r="A20" s="59">
        <v>1.8</v>
      </c>
      <c r="B20" s="64" t="s">
        <v>62</v>
      </c>
      <c r="C20" s="61" t="s">
        <v>72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62</v>
      </c>
      <c r="IC20" s="26" t="s">
        <v>73</v>
      </c>
      <c r="ID20" s="26">
        <v>1</v>
      </c>
      <c r="IE20" s="27" t="s">
        <v>36</v>
      </c>
      <c r="IF20" s="27"/>
      <c r="IG20" s="27"/>
      <c r="IH20" s="27"/>
      <c r="II20" s="27"/>
    </row>
    <row r="21" spans="1:243" s="26" customFormat="1" ht="33" customHeight="1" thickBot="1">
      <c r="A21" s="59">
        <v>1.9</v>
      </c>
      <c r="B21" s="64" t="s">
        <v>63</v>
      </c>
      <c r="C21" s="61" t="s">
        <v>73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63</v>
      </c>
      <c r="IC21" s="26" t="s">
        <v>74</v>
      </c>
      <c r="ID21" s="26">
        <v>1</v>
      </c>
      <c r="IE21" s="27" t="s">
        <v>36</v>
      </c>
      <c r="IF21" s="27"/>
      <c r="IG21" s="27"/>
      <c r="IH21" s="27"/>
      <c r="II21" s="27"/>
    </row>
    <row r="22" spans="1:243" s="26" customFormat="1" ht="33" customHeight="1" thickBot="1">
      <c r="A22" s="59">
        <v>2</v>
      </c>
      <c r="B22" s="64" t="s">
        <v>64</v>
      </c>
      <c r="C22" s="61" t="s">
        <v>74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64</v>
      </c>
      <c r="IC22" s="26" t="s">
        <v>75</v>
      </c>
      <c r="ID22" s="26">
        <v>1</v>
      </c>
      <c r="IE22" s="27" t="s">
        <v>36</v>
      </c>
      <c r="IF22" s="27"/>
      <c r="IG22" s="27"/>
      <c r="IH22" s="27"/>
      <c r="II22" s="27"/>
    </row>
    <row r="23" spans="1:243" s="26" customFormat="1" ht="33" customHeight="1" thickBot="1">
      <c r="A23" s="59">
        <v>2.1</v>
      </c>
      <c r="B23" s="64" t="s">
        <v>65</v>
      </c>
      <c r="C23" s="61" t="s">
        <v>85</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65</v>
      </c>
      <c r="IC23" s="26" t="s">
        <v>76</v>
      </c>
      <c r="ID23" s="26">
        <v>1</v>
      </c>
      <c r="IE23" s="27" t="s">
        <v>36</v>
      </c>
      <c r="IF23" s="27"/>
      <c r="IG23" s="27"/>
      <c r="IH23" s="27"/>
      <c r="II23" s="27"/>
    </row>
    <row r="24" spans="1:243" s="26" customFormat="1" ht="33" customHeight="1" thickBot="1">
      <c r="A24" s="59">
        <v>2.2</v>
      </c>
      <c r="B24" s="64" t="s">
        <v>66</v>
      </c>
      <c r="C24" s="61" t="s">
        <v>76</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2.2</v>
      </c>
      <c r="IB24" s="60" t="s">
        <v>66</v>
      </c>
      <c r="IC24" s="26" t="s">
        <v>77</v>
      </c>
      <c r="ID24" s="26">
        <v>1</v>
      </c>
      <c r="IE24" s="27" t="s">
        <v>36</v>
      </c>
      <c r="IF24" s="27"/>
      <c r="IG24" s="27"/>
      <c r="IH24" s="27"/>
      <c r="II24" s="27"/>
    </row>
    <row r="25" spans="1:243" s="26" customFormat="1" ht="33" customHeight="1" thickBot="1">
      <c r="A25" s="59">
        <v>2.3</v>
      </c>
      <c r="B25" s="64" t="s">
        <v>67</v>
      </c>
      <c r="C25" s="61" t="s">
        <v>77</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2.3</v>
      </c>
      <c r="IB25" s="60" t="s">
        <v>67</v>
      </c>
      <c r="IC25" s="26" t="s">
        <v>80</v>
      </c>
      <c r="ID25" s="26">
        <v>1</v>
      </c>
      <c r="IE25" s="27" t="s">
        <v>36</v>
      </c>
      <c r="IF25" s="27"/>
      <c r="IG25" s="27"/>
      <c r="IH25" s="27"/>
      <c r="II25" s="27"/>
    </row>
    <row r="26" spans="1:243" s="26" customFormat="1" ht="33" customHeight="1" thickBot="1">
      <c r="A26" s="59">
        <v>2.4</v>
      </c>
      <c r="B26" s="64" t="s">
        <v>68</v>
      </c>
      <c r="C26" s="61" t="s">
        <v>80</v>
      </c>
      <c r="D26" s="65">
        <v>1</v>
      </c>
      <c r="E26" s="66" t="s">
        <v>36</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45">
        <f t="shared" si="2"/>
        <v>0</v>
      </c>
      <c r="BC26" s="25" t="str">
        <f t="shared" si="3"/>
        <v>INR Zero Only</v>
      </c>
      <c r="IA26" s="26">
        <v>2.4</v>
      </c>
      <c r="IB26" s="60" t="s">
        <v>68</v>
      </c>
      <c r="IC26" s="26" t="s">
        <v>78</v>
      </c>
      <c r="ID26" s="26">
        <v>1</v>
      </c>
      <c r="IE26" s="27" t="s">
        <v>36</v>
      </c>
      <c r="IF26" s="27"/>
      <c r="IG26" s="27"/>
      <c r="IH26" s="27"/>
      <c r="II26" s="27"/>
    </row>
    <row r="27" spans="1:243" s="26" customFormat="1" ht="33" customHeight="1" thickBot="1">
      <c r="A27" s="59">
        <v>2.5</v>
      </c>
      <c r="B27" s="64" t="s">
        <v>69</v>
      </c>
      <c r="C27" s="61" t="s">
        <v>78</v>
      </c>
      <c r="D27" s="65">
        <v>1</v>
      </c>
      <c r="E27" s="66" t="s">
        <v>36</v>
      </c>
      <c r="F27" s="67"/>
      <c r="G27" s="68"/>
      <c r="H27" s="69"/>
      <c r="I27" s="67" t="s">
        <v>37</v>
      </c>
      <c r="J27" s="70">
        <f t="shared" si="0"/>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0</v>
      </c>
      <c r="BB27" s="45">
        <f t="shared" si="2"/>
        <v>0</v>
      </c>
      <c r="BC27" s="25" t="str">
        <f t="shared" si="3"/>
        <v>INR Zero Only</v>
      </c>
      <c r="IA27" s="26">
        <v>2.5</v>
      </c>
      <c r="IB27" s="60" t="s">
        <v>69</v>
      </c>
      <c r="IC27" s="26" t="s">
        <v>79</v>
      </c>
      <c r="ID27" s="26">
        <v>1</v>
      </c>
      <c r="IE27" s="27" t="s">
        <v>36</v>
      </c>
      <c r="IF27" s="27"/>
      <c r="IG27" s="27"/>
      <c r="IH27" s="27"/>
      <c r="II27" s="27"/>
    </row>
    <row r="28" spans="1:243" s="26" customFormat="1" ht="24.75" customHeight="1">
      <c r="A28" s="28" t="s">
        <v>41</v>
      </c>
      <c r="B28" s="63"/>
      <c r="C28" s="30"/>
      <c r="D28" s="56"/>
      <c r="E28" s="46"/>
      <c r="F28" s="46"/>
      <c r="G28" s="46"/>
      <c r="H28" s="47"/>
      <c r="I28" s="47"/>
      <c r="J28" s="47"/>
      <c r="K28" s="47"/>
      <c r="L28" s="48"/>
      <c r="BA28" s="49">
        <f>SUM(BA13:BA17)</f>
        <v>0</v>
      </c>
      <c r="BB28" s="49">
        <f>SUM(BB13:BB17)</f>
        <v>0</v>
      </c>
      <c r="BC28" s="25" t="str">
        <f>SpellNumber($E$2,BB28)</f>
        <v>INR Zero Only</v>
      </c>
      <c r="IE28" s="27">
        <v>4</v>
      </c>
      <c r="IF28" s="27" t="s">
        <v>40</v>
      </c>
      <c r="IG28" s="27" t="s">
        <v>42</v>
      </c>
      <c r="IH28" s="27">
        <v>10</v>
      </c>
      <c r="II28" s="27" t="s">
        <v>36</v>
      </c>
    </row>
    <row r="29" spans="1:243" s="38" customFormat="1" ht="54.75" customHeight="1" hidden="1">
      <c r="A29" s="29" t="s">
        <v>43</v>
      </c>
      <c r="B29" s="31"/>
      <c r="C29" s="32"/>
      <c r="D29" s="57"/>
      <c r="E29" s="43" t="s">
        <v>44</v>
      </c>
      <c r="F29" s="44"/>
      <c r="G29" s="33"/>
      <c r="H29" s="34"/>
      <c r="I29" s="34"/>
      <c r="J29" s="34"/>
      <c r="K29" s="35"/>
      <c r="L29" s="36"/>
      <c r="M29" s="37" t="s">
        <v>45</v>
      </c>
      <c r="O29" s="26"/>
      <c r="P29" s="26"/>
      <c r="Q29" s="26"/>
      <c r="R29" s="26"/>
      <c r="S29" s="26"/>
      <c r="BA29" s="39">
        <f>IF(ISBLANK(F29),0,IF(E29="Excess (+)",ROUND(BA28+(BA28*F29),2),IF(E29="Less (-)",ROUND(BA28+(BA28*F29*(-1)),2),0)))</f>
        <v>0</v>
      </c>
      <c r="BB29" s="40">
        <f>ROUND(BA29,0)</f>
        <v>0</v>
      </c>
      <c r="BC29" s="41" t="str">
        <f>SpellNumber(L29,BB29)</f>
        <v> Zero Only</v>
      </c>
      <c r="IE29" s="42"/>
      <c r="IF29" s="42"/>
      <c r="IG29" s="42"/>
      <c r="IH29" s="42"/>
      <c r="II29" s="42"/>
    </row>
    <row r="30" spans="1:243" s="38" customFormat="1" ht="43.5" customHeight="1">
      <c r="A30" s="28" t="s">
        <v>46</v>
      </c>
      <c r="B30" s="28"/>
      <c r="C30" s="75" t="str">
        <f>SpellNumber($E$2,BB28)</f>
        <v>INR Zero Only</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IE30" s="42"/>
      <c r="IF30" s="42"/>
      <c r="IG30" s="42"/>
      <c r="IH30" s="42"/>
      <c r="II30" s="42"/>
    </row>
    <row r="31" ht="15"/>
    <row r="32" ht="15"/>
    <row r="33" ht="15"/>
    <row r="34" ht="15"/>
    <row r="35" ht="15"/>
    <row r="36" ht="15"/>
    <row r="37" ht="15"/>
    <row r="38" ht="15"/>
  </sheetData>
  <sheetProtection sheet="1"/>
  <mergeCells count="8">
    <mergeCell ref="A9:BC9"/>
    <mergeCell ref="C30:BC3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5 L13 L14 L15 L16 L17 L18 L19 L20 L21 L22 L23 L24 L27 L26">
      <formula1>"INR"</formula1>
    </dataValidation>
    <dataValidation allowBlank="1" showInputMessage="1" showErrorMessage="1" promptTitle="Itemcode/Make" prompt="Please enter text" sqref="C16:C2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formula1>0</formula1>
      <formula2>0</formula2>
    </dataValidation>
    <dataValidation type="decimal" allowBlank="1" showInputMessage="1" showErrorMessage="1" promptTitle="Quantity" prompt="Please enter the Quantity for this item. " errorTitle="Invalid Entry" error="Only Numeric Values are allowed. " sqref="F13:F27">
      <formula1>0</formula1>
      <formula2>999999999999999</formula2>
    </dataValidation>
    <dataValidation type="list" allowBlank="1" showErrorMessage="1" sqref="K13:K27">
      <formula1>"Partial Conversion,Full Conversion"</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2021-09-17T06:36:57Z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