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<sst xmlns="http://schemas.openxmlformats.org/spreadsheetml/2006/main" count="299" uniqueCount="97">
  <si>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</si>
  <si>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</si>
  <si>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</si>
  <si>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</si>
  <si>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</si>
  <si>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</si>
  <si>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</si>
  <si>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</si>
  <si>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</si>
  <si>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</si>
  <si>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</si>
  <si>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</si>
  <si>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</si>
  <si>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</si>
  <si>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</si>
  <si>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</si>
  <si>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</si>
  <si>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</si>
  <si>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</si>
  <si>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</si>
  <si>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</si>
  <si>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</si>
  <si>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</si>
  <si>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</si>
  <si>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</si>
  <si>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</si>
  <si>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</si>
  <si>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</si>
  <si>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</si>
  <si>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</si>
  <si>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</si>
  <si>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</si>
  <si>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</si>
  <si>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</si>
  <si>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</si>
  <si>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</si>
  <si>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</si>
  <si>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</si>
  <si>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</si>
  <si>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</si>
  <si>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</si>
  <si>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</si>
  <si>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</si>
  <si>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</si>
  <si>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</si>
  <si>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</si>
  <si>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</si>
  <si>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</si>
  <si>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</si>
  <si>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</si>
  <si>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</si>
  <si>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</si>
  <si>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</si>
  <si>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</si>
  <si>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</si>
  <si>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</si>
  <si>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</si>
  <si>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</si>
  <si>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</si>
  <si>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</si>
  <si>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</si>
  <si>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AMC charges for 2nd year after warranty</t>
  </si>
  <si>
    <t>AMC charges for 3rd year after warranty</t>
  </si>
  <si>
    <t>AMC charges for 4th  year after warranty</t>
  </si>
  <si>
    <t>AMC charges for 5th year after warranty</t>
  </si>
  <si>
    <t>ITEM7</t>
  </si>
  <si>
    <t>ITEM8</t>
  </si>
  <si>
    <t>ITEM9</t>
  </si>
  <si>
    <t>ITEM10</t>
  </si>
  <si>
    <t>ITEM11</t>
  </si>
  <si>
    <t>ITEM12</t>
  </si>
  <si>
    <t>ITEM13</t>
  </si>
  <si>
    <t>ITEM15</t>
  </si>
  <si>
    <t>ITEM16</t>
  </si>
  <si>
    <t>ITEM14</t>
  </si>
  <si>
    <t xml:space="preserve">
Name of Work:&lt;Supply and installation of Cryo-Transmission Electron Microscope with Tomographic Imaging System &gt;
 </t>
  </si>
  <si>
    <r>
      <rPr>
        <b/>
        <sz val="10"/>
        <color indexed="8"/>
        <rFont val="Times New Roman"/>
        <family val="1"/>
      </rPr>
      <t xml:space="preserve">Supply and Installation of Cryo-Transmission Electron Microscope with Tomographic Imaging System </t>
    </r>
    <r>
      <rPr>
        <sz val="10"/>
        <color indexed="8"/>
        <rFont val="Times New Roman"/>
        <family val="1"/>
      </rPr>
      <t xml:space="preserve">
(as per Technical details as given  below)</t>
    </r>
  </si>
  <si>
    <t>Warranty charges should be quoted for additional 4 years after the initial warranty period if the warranty is for one year on equipment.</t>
  </si>
  <si>
    <t>Energy Dispersive Spectroscopy</t>
  </si>
  <si>
    <t>STEM  BF ADF HAADF Imaging Detector</t>
  </si>
  <si>
    <t>Optional items</t>
  </si>
  <si>
    <t>ITEM17</t>
  </si>
  <si>
    <t>ITEM18</t>
  </si>
  <si>
    <t>Supply and Installation of Cryo-Transmission Electron Microscope with Tomographic Imaging System 
(as per Technical details as given  below)</t>
  </si>
  <si>
    <t>Any other charges, if any (E)</t>
  </si>
  <si>
    <t>Any other charges, if any (F)</t>
  </si>
  <si>
    <t>Any other charges, if any (G)</t>
  </si>
  <si>
    <t>ITEM19</t>
  </si>
  <si>
    <t>ITEM20</t>
  </si>
  <si>
    <t>ITEM21</t>
  </si>
  <si>
    <t>ITEM22</t>
  </si>
  <si>
    <t>ITEM23</t>
  </si>
  <si>
    <t>ITEM24</t>
  </si>
  <si>
    <t>ITEM25</t>
  </si>
  <si>
    <t>ITEM26</t>
  </si>
  <si>
    <t>ITEM27</t>
  </si>
  <si>
    <t>Note: Bidders mentione details of optional items and any other charges in their technical bid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</si>
</sst>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27" fillId="0" borderId="20" xfId="0" applyFont="1" applyFill="1" applyBorder="1" applyAlignment="1">
      <alignment horizontal="justify" vertical="top" wrapText="1"/>
    </xf>
    <xf numFmtId="0" fontId="26"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0" fillId="0" borderId="0" xfId="55" applyNumberFormat="1" applyFont="1" applyFill="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42"/>
  <sheetViews>
    <sheetView showGridLines="0" zoomScale="70" zoomScaleNormal="70" zoomScalePageLayoutView="0" workbookViewId="0" topLeftCell="A1">
      <selection activeCell="A43" sqref="A43"/>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8" t="str">
        <f>B2&amp;" BoQ"</f>
        <v>Item Wise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9" t="s">
        <v>58</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24" customHeight="1">
      <c r="A5" s="80" t="s">
        <v>75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 customHeight="1">
      <c r="A6" s="79" t="s">
        <v>59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1" t="s">
        <v>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33.75" customHeight="1">
      <c r="A8" s="11" t="s">
        <v>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76</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83</v>
      </c>
      <c r="IC13" s="26" t="s">
        <v>49</v>
      </c>
      <c r="ID13" s="26">
        <v>1</v>
      </c>
      <c r="IE13" s="27" t="s">
        <v>36</v>
      </c>
      <c r="IF13" s="27" t="s">
        <v>39</v>
      </c>
      <c r="IG13" s="27" t="s">
        <v>35</v>
      </c>
      <c r="IH13" s="27">
        <v>123.223</v>
      </c>
      <c r="II13" s="27" t="s">
        <v>36</v>
      </c>
    </row>
    <row r="14" spans="1:243" s="26" customFormat="1" ht="47.25" customHeight="1" thickBot="1">
      <c r="A14" s="59">
        <v>1.2</v>
      </c>
      <c r="B14" s="74" t="s">
        <v>77</v>
      </c>
      <c r="C14" s="71" t="s">
        <v>50</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77</v>
      </c>
      <c r="IC14" s="26" t="s">
        <v>50</v>
      </c>
      <c r="ID14" s="26">
        <v>1</v>
      </c>
      <c r="IE14" s="27" t="s">
        <v>36</v>
      </c>
      <c r="IF14" s="27"/>
      <c r="IG14" s="27"/>
      <c r="IH14" s="27"/>
      <c r="II14" s="27"/>
    </row>
    <row r="15" spans="1:243" s="26" customFormat="1" ht="36.75" customHeight="1" thickBot="1">
      <c r="A15" s="59">
        <v>1.3</v>
      </c>
      <c r="B15" s="64" t="s">
        <v>60</v>
      </c>
      <c r="C15" s="71" t="s">
        <v>53</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53</v>
      </c>
      <c r="ID15" s="26">
        <v>1</v>
      </c>
      <c r="IE15" s="27" t="s">
        <v>36</v>
      </c>
      <c r="IF15" s="27"/>
      <c r="IG15" s="27"/>
      <c r="IH15" s="27"/>
      <c r="II15" s="27"/>
    </row>
    <row r="16" spans="1:243" s="26" customFormat="1" ht="33" customHeight="1" thickBot="1">
      <c r="A16" s="59">
        <v>1.4</v>
      </c>
      <c r="B16" s="64" t="s">
        <v>61</v>
      </c>
      <c r="C16" s="61" t="s">
        <v>54</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61</v>
      </c>
      <c r="IC16" s="26" t="s">
        <v>54</v>
      </c>
      <c r="ID16" s="26">
        <v>1</v>
      </c>
      <c r="IE16" s="27" t="s">
        <v>36</v>
      </c>
      <c r="IF16" s="27"/>
      <c r="IG16" s="27"/>
      <c r="IH16" s="27"/>
      <c r="II16" s="27"/>
    </row>
    <row r="17" spans="1:243" s="26" customFormat="1" ht="33" customHeight="1" thickBot="1">
      <c r="A17" s="59">
        <v>1.5</v>
      </c>
      <c r="B17" s="64" t="s">
        <v>62</v>
      </c>
      <c r="C17" s="61" t="s">
        <v>55</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62</v>
      </c>
      <c r="IC17" s="26" t="s">
        <v>55</v>
      </c>
      <c r="ID17" s="26">
        <v>1</v>
      </c>
      <c r="IE17" s="27" t="s">
        <v>36</v>
      </c>
      <c r="IF17" s="27"/>
      <c r="IG17" s="27"/>
      <c r="IH17" s="27"/>
      <c r="II17" s="27"/>
    </row>
    <row r="18" spans="1:243" s="26" customFormat="1" ht="33" customHeight="1" thickBot="1">
      <c r="A18" s="59">
        <v>1.6</v>
      </c>
      <c r="B18" s="64" t="s">
        <v>63</v>
      </c>
      <c r="C18" s="61" t="s">
        <v>65</v>
      </c>
      <c r="D18" s="65">
        <v>1</v>
      </c>
      <c r="E18" s="66" t="s">
        <v>36</v>
      </c>
      <c r="F18" s="67"/>
      <c r="G18" s="68"/>
      <c r="H18" s="69"/>
      <c r="I18" s="67" t="s">
        <v>37</v>
      </c>
      <c r="J18" s="70">
        <f aca="true" t="shared" si="0" ref="J18:J27">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aca="true" t="shared" si="1" ref="BA18:BA27">D18*M18</f>
        <v>0</v>
      </c>
      <c r="BB18" s="45">
        <f aca="true" t="shared" si="2" ref="BB18:BB27">D18*M18+N18+O18+P18+Q18+R18</f>
        <v>0</v>
      </c>
      <c r="BC18" s="25" t="str">
        <f aca="true" t="shared" si="3" ref="BC18:BC27">SpellNumber(L18,BB18)</f>
        <v>INR Zero Only</v>
      </c>
      <c r="IA18" s="26">
        <v>1.6</v>
      </c>
      <c r="IB18" s="60" t="s">
        <v>63</v>
      </c>
      <c r="IC18" s="26" t="s">
        <v>65</v>
      </c>
      <c r="ID18" s="26">
        <v>1</v>
      </c>
      <c r="IE18" s="27" t="s">
        <v>36</v>
      </c>
      <c r="IF18" s="27"/>
      <c r="IG18" s="27"/>
      <c r="IH18" s="27"/>
      <c r="II18" s="27"/>
    </row>
    <row r="19" spans="1:243" s="26" customFormat="1" ht="33" customHeight="1" thickBot="1">
      <c r="A19" s="59">
        <v>1.7</v>
      </c>
      <c r="B19" s="64" t="s">
        <v>64</v>
      </c>
      <c r="C19" s="61" t="s">
        <v>66</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64</v>
      </c>
      <c r="IC19" s="26" t="s">
        <v>66</v>
      </c>
      <c r="ID19" s="26">
        <v>1</v>
      </c>
      <c r="IE19" s="27" t="s">
        <v>36</v>
      </c>
      <c r="IF19" s="27"/>
      <c r="IG19" s="27"/>
      <c r="IH19" s="27"/>
      <c r="II19" s="27"/>
    </row>
    <row r="20" spans="1:243" s="26" customFormat="1" ht="33" customHeight="1" thickBot="1">
      <c r="A20" s="59">
        <v>1.8</v>
      </c>
      <c r="B20" s="73" t="s">
        <v>52</v>
      </c>
      <c r="C20" s="61" t="s">
        <v>67</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52</v>
      </c>
      <c r="IC20" s="26" t="s">
        <v>67</v>
      </c>
      <c r="ID20" s="26">
        <v>1</v>
      </c>
      <c r="IE20" s="27" t="s">
        <v>36</v>
      </c>
      <c r="IF20" s="27"/>
      <c r="IG20" s="27"/>
      <c r="IH20" s="27"/>
      <c r="II20" s="27"/>
    </row>
    <row r="21" spans="1:243" s="26" customFormat="1" ht="33" customHeight="1" thickBot="1">
      <c r="A21" s="59">
        <v>1.9</v>
      </c>
      <c r="B21" s="73" t="s">
        <v>51</v>
      </c>
      <c r="C21" s="61" t="s">
        <v>68</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51</v>
      </c>
      <c r="IC21" s="26" t="s">
        <v>68</v>
      </c>
      <c r="ID21" s="26">
        <v>1</v>
      </c>
      <c r="IE21" s="27" t="s">
        <v>36</v>
      </c>
      <c r="IF21" s="27"/>
      <c r="IG21" s="27"/>
      <c r="IH21" s="27"/>
      <c r="II21" s="27"/>
    </row>
    <row r="22" spans="1:243" s="26" customFormat="1" ht="33" customHeight="1" thickBot="1">
      <c r="A22" s="59">
        <v>2</v>
      </c>
      <c r="B22" s="64" t="s">
        <v>56</v>
      </c>
      <c r="C22" s="61" t="s">
        <v>69</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56</v>
      </c>
      <c r="IC22" s="26" t="s">
        <v>69</v>
      </c>
      <c r="ID22" s="26">
        <v>1</v>
      </c>
      <c r="IE22" s="27" t="s">
        <v>36</v>
      </c>
      <c r="IF22" s="27"/>
      <c r="IG22" s="27"/>
      <c r="IH22" s="27"/>
      <c r="II22" s="27"/>
    </row>
    <row r="23" spans="1:243" s="26" customFormat="1" ht="33" customHeight="1" thickBot="1">
      <c r="A23" s="59">
        <v>2.1</v>
      </c>
      <c r="B23" s="64" t="s">
        <v>57</v>
      </c>
      <c r="C23" s="61" t="s">
        <v>70</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57</v>
      </c>
      <c r="IC23" s="26" t="s">
        <v>70</v>
      </c>
      <c r="ID23" s="26">
        <v>1</v>
      </c>
      <c r="IE23" s="27" t="s">
        <v>36</v>
      </c>
      <c r="IF23" s="27"/>
      <c r="IG23" s="27"/>
      <c r="IH23" s="27"/>
      <c r="II23" s="27"/>
    </row>
    <row r="24" spans="1:243" s="26" customFormat="1" ht="33" customHeight="1" thickBot="1">
      <c r="A24" s="59">
        <v>2.2</v>
      </c>
      <c r="B24" s="64" t="s">
        <v>84</v>
      </c>
      <c r="C24" s="61" t="s">
        <v>71</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B24" s="60"/>
      <c r="IE24" s="27"/>
      <c r="IF24" s="27"/>
      <c r="IG24" s="27"/>
      <c r="IH24" s="27"/>
      <c r="II24" s="27"/>
    </row>
    <row r="25" spans="1:243" s="26" customFormat="1" ht="33" customHeight="1" thickBot="1">
      <c r="A25" s="59">
        <v>2.3</v>
      </c>
      <c r="B25" s="64" t="s">
        <v>85</v>
      </c>
      <c r="C25" s="61" t="s">
        <v>74</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B25" s="60"/>
      <c r="IE25" s="27"/>
      <c r="IF25" s="27"/>
      <c r="IG25" s="27"/>
      <c r="IH25" s="27"/>
      <c r="II25" s="27"/>
    </row>
    <row r="26" spans="1:243" s="26" customFormat="1" ht="33" customHeight="1" thickBot="1">
      <c r="A26" s="59">
        <v>2.4</v>
      </c>
      <c r="B26" s="64" t="s">
        <v>86</v>
      </c>
      <c r="C26" s="61" t="s">
        <v>72</v>
      </c>
      <c r="D26" s="65">
        <v>1</v>
      </c>
      <c r="E26" s="66" t="s">
        <v>36</v>
      </c>
      <c r="F26" s="67"/>
      <c r="G26" s="68"/>
      <c r="H26" s="69"/>
      <c r="I26" s="67" t="s">
        <v>37</v>
      </c>
      <c r="J26" s="70">
        <f>IF(I26="Less(-)",-1,1)</f>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D26*M26</f>
        <v>0</v>
      </c>
      <c r="BB26" s="45">
        <f>D26*M26+N26+O26+P26+Q26+R26</f>
        <v>0</v>
      </c>
      <c r="BC26" s="25" t="str">
        <f>SpellNumber(L26,BB26)</f>
        <v>INR Zero Only</v>
      </c>
      <c r="IB26" s="60"/>
      <c r="IE26" s="27"/>
      <c r="IF26" s="27"/>
      <c r="IG26" s="27"/>
      <c r="IH26" s="27"/>
      <c r="II26" s="27"/>
    </row>
    <row r="27" spans="1:243" s="26" customFormat="1" ht="33" customHeight="1" thickBot="1">
      <c r="A27" s="59">
        <v>2.5</v>
      </c>
      <c r="B27" s="75" t="s">
        <v>80</v>
      </c>
      <c r="C27" s="61" t="s">
        <v>73</v>
      </c>
      <c r="D27" s="65">
        <v>1</v>
      </c>
      <c r="E27" s="66" t="s">
        <v>36</v>
      </c>
      <c r="F27" s="67"/>
      <c r="G27" s="68"/>
      <c r="H27" s="69"/>
      <c r="I27" s="67" t="s">
        <v>37</v>
      </c>
      <c r="J27" s="70">
        <f t="shared" si="0"/>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1"/>
        <v>0</v>
      </c>
      <c r="BB27" s="45">
        <f t="shared" si="2"/>
        <v>0</v>
      </c>
      <c r="BC27" s="25" t="str">
        <f t="shared" si="3"/>
        <v>INR Zero Only</v>
      </c>
      <c r="IA27" s="26">
        <v>2.2</v>
      </c>
      <c r="IB27" s="60" t="s">
        <v>80</v>
      </c>
      <c r="IC27" s="26" t="s">
        <v>71</v>
      </c>
      <c r="ID27" s="26">
        <v>1</v>
      </c>
      <c r="IE27" s="27" t="s">
        <v>36</v>
      </c>
      <c r="IF27" s="27"/>
      <c r="IG27" s="27"/>
      <c r="IH27" s="27"/>
      <c r="II27" s="27"/>
    </row>
    <row r="28" spans="1:243" s="26" customFormat="1" ht="33" customHeight="1" thickBot="1">
      <c r="A28" s="59">
        <v>2.6</v>
      </c>
      <c r="B28" s="75" t="s">
        <v>80</v>
      </c>
      <c r="C28" s="61" t="s">
        <v>81</v>
      </c>
      <c r="D28" s="65">
        <v>1</v>
      </c>
      <c r="E28" s="66" t="s">
        <v>36</v>
      </c>
      <c r="F28" s="67"/>
      <c r="G28" s="68"/>
      <c r="H28" s="69"/>
      <c r="I28" s="67" t="s">
        <v>37</v>
      </c>
      <c r="J28" s="70">
        <f aca="true" t="shared" si="4" ref="J28:J35">IF(I28="Less(-)",-1,1)</f>
        <v>1</v>
      </c>
      <c r="K28" s="68" t="s">
        <v>38</v>
      </c>
      <c r="L28" s="68"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aca="true" t="shared" si="5" ref="BA28:BA35">D28*M28</f>
        <v>0</v>
      </c>
      <c r="BB28" s="45">
        <f aca="true" t="shared" si="6" ref="BB28:BB35">D28*M28+N28+O28+P28+Q28+R28</f>
        <v>0</v>
      </c>
      <c r="BC28" s="25" t="str">
        <f aca="true" t="shared" si="7" ref="BC28:BC35">SpellNumber(L28,BB28)</f>
        <v>INR Zero Only</v>
      </c>
      <c r="IA28" s="26">
        <v>2.3</v>
      </c>
      <c r="IB28" s="60" t="s">
        <v>78</v>
      </c>
      <c r="IC28" s="26" t="s">
        <v>74</v>
      </c>
      <c r="ID28" s="26">
        <v>1</v>
      </c>
      <c r="IE28" s="27" t="s">
        <v>36</v>
      </c>
      <c r="IF28" s="27"/>
      <c r="IG28" s="27"/>
      <c r="IH28" s="27"/>
      <c r="II28" s="27"/>
    </row>
    <row r="29" spans="1:243" s="26" customFormat="1" ht="33" customHeight="1" thickBot="1">
      <c r="A29" s="59">
        <v>2.7</v>
      </c>
      <c r="B29" s="75" t="s">
        <v>80</v>
      </c>
      <c r="C29" s="61" t="s">
        <v>82</v>
      </c>
      <c r="D29" s="65">
        <v>1</v>
      </c>
      <c r="E29" s="66" t="s">
        <v>36</v>
      </c>
      <c r="F29" s="67"/>
      <c r="G29" s="68"/>
      <c r="H29" s="69"/>
      <c r="I29" s="67" t="s">
        <v>37</v>
      </c>
      <c r="J29" s="70">
        <f t="shared" si="4"/>
        <v>1</v>
      </c>
      <c r="K29" s="68" t="s">
        <v>38</v>
      </c>
      <c r="L29" s="68"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5"/>
        <v>0</v>
      </c>
      <c r="BB29" s="45">
        <f t="shared" si="6"/>
        <v>0</v>
      </c>
      <c r="BC29" s="25" t="str">
        <f t="shared" si="7"/>
        <v>INR Zero Only</v>
      </c>
      <c r="IA29" s="26">
        <v>2.4</v>
      </c>
      <c r="IB29" s="60" t="s">
        <v>79</v>
      </c>
      <c r="IC29" s="26" t="s">
        <v>72</v>
      </c>
      <c r="ID29" s="26">
        <v>1</v>
      </c>
      <c r="IE29" s="27" t="s">
        <v>36</v>
      </c>
      <c r="IF29" s="27"/>
      <c r="IG29" s="27"/>
      <c r="IH29" s="27"/>
      <c r="II29" s="27"/>
    </row>
    <row r="30" spans="1:243" s="26" customFormat="1" ht="33" customHeight="1" thickBot="1">
      <c r="A30" s="59">
        <v>2.8</v>
      </c>
      <c r="B30" s="75" t="s">
        <v>80</v>
      </c>
      <c r="C30" s="61" t="s">
        <v>87</v>
      </c>
      <c r="D30" s="65">
        <v>1</v>
      </c>
      <c r="E30" s="66" t="s">
        <v>36</v>
      </c>
      <c r="F30" s="67"/>
      <c r="G30" s="68"/>
      <c r="H30" s="69"/>
      <c r="I30" s="67" t="s">
        <v>37</v>
      </c>
      <c r="J30" s="70">
        <f t="shared" si="4"/>
        <v>1</v>
      </c>
      <c r="K30" s="68" t="s">
        <v>38</v>
      </c>
      <c r="L30" s="68"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5"/>
        <v>0</v>
      </c>
      <c r="BB30" s="45">
        <f t="shared" si="6"/>
        <v>0</v>
      </c>
      <c r="BC30" s="25" t="str">
        <f t="shared" si="7"/>
        <v>INR Zero Only</v>
      </c>
      <c r="IB30" s="60"/>
      <c r="IE30" s="27"/>
      <c r="IF30" s="27"/>
      <c r="IG30" s="27"/>
      <c r="IH30" s="27"/>
      <c r="II30" s="27"/>
    </row>
    <row r="31" spans="1:243" s="26" customFormat="1" ht="33" customHeight="1" thickBot="1">
      <c r="A31" s="59">
        <v>2.9</v>
      </c>
      <c r="B31" s="75" t="s">
        <v>80</v>
      </c>
      <c r="C31" s="61" t="s">
        <v>88</v>
      </c>
      <c r="D31" s="65">
        <v>1</v>
      </c>
      <c r="E31" s="66" t="s">
        <v>36</v>
      </c>
      <c r="F31" s="67"/>
      <c r="G31" s="68"/>
      <c r="H31" s="69"/>
      <c r="I31" s="67" t="s">
        <v>37</v>
      </c>
      <c r="J31" s="70">
        <f t="shared" si="4"/>
        <v>1</v>
      </c>
      <c r="K31" s="68" t="s">
        <v>38</v>
      </c>
      <c r="L31" s="68" t="s">
        <v>4</v>
      </c>
      <c r="M31" s="51"/>
      <c r="N31" s="50"/>
      <c r="O31" s="51"/>
      <c r="P31" s="51"/>
      <c r="Q31" s="50"/>
      <c r="R31" s="50"/>
      <c r="S31" s="52"/>
      <c r="T31" s="52"/>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5"/>
        <v>0</v>
      </c>
      <c r="BB31" s="45">
        <f t="shared" si="6"/>
        <v>0</v>
      </c>
      <c r="BC31" s="25" t="str">
        <f t="shared" si="7"/>
        <v>INR Zero Only</v>
      </c>
      <c r="IB31" s="60"/>
      <c r="IE31" s="27"/>
      <c r="IF31" s="27"/>
      <c r="IG31" s="27"/>
      <c r="IH31" s="27"/>
      <c r="II31" s="27"/>
    </row>
    <row r="32" spans="1:243" s="26" customFormat="1" ht="33" customHeight="1" thickBot="1">
      <c r="A32" s="59">
        <v>3</v>
      </c>
      <c r="B32" s="75" t="s">
        <v>80</v>
      </c>
      <c r="C32" s="61" t="s">
        <v>89</v>
      </c>
      <c r="D32" s="65">
        <v>1</v>
      </c>
      <c r="E32" s="66" t="s">
        <v>36</v>
      </c>
      <c r="F32" s="67"/>
      <c r="G32" s="68"/>
      <c r="H32" s="69"/>
      <c r="I32" s="67" t="s">
        <v>37</v>
      </c>
      <c r="J32" s="70">
        <f t="shared" si="4"/>
        <v>1</v>
      </c>
      <c r="K32" s="68" t="s">
        <v>38</v>
      </c>
      <c r="L32" s="68" t="s">
        <v>4</v>
      </c>
      <c r="M32" s="51"/>
      <c r="N32" s="50"/>
      <c r="O32" s="51"/>
      <c r="P32" s="51"/>
      <c r="Q32" s="50"/>
      <c r="R32" s="50"/>
      <c r="S32" s="52"/>
      <c r="T32" s="52"/>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5"/>
        <v>0</v>
      </c>
      <c r="BB32" s="45">
        <f t="shared" si="6"/>
        <v>0</v>
      </c>
      <c r="BC32" s="25" t="str">
        <f t="shared" si="7"/>
        <v>INR Zero Only</v>
      </c>
      <c r="IB32" s="60"/>
      <c r="IE32" s="27"/>
      <c r="IF32" s="27"/>
      <c r="IG32" s="27"/>
      <c r="IH32" s="27"/>
      <c r="II32" s="27"/>
    </row>
    <row r="33" spans="1:243" s="26" customFormat="1" ht="33" customHeight="1" thickBot="1">
      <c r="A33" s="59">
        <v>3.1</v>
      </c>
      <c r="B33" s="75" t="s">
        <v>80</v>
      </c>
      <c r="C33" s="61" t="s">
        <v>90</v>
      </c>
      <c r="D33" s="65">
        <v>1</v>
      </c>
      <c r="E33" s="66" t="s">
        <v>36</v>
      </c>
      <c r="F33" s="67"/>
      <c r="G33" s="68"/>
      <c r="H33" s="69"/>
      <c r="I33" s="67" t="s">
        <v>37</v>
      </c>
      <c r="J33" s="70">
        <f t="shared" si="4"/>
        <v>1</v>
      </c>
      <c r="K33" s="68" t="s">
        <v>38</v>
      </c>
      <c r="L33" s="68" t="s">
        <v>4</v>
      </c>
      <c r="M33" s="51"/>
      <c r="N33" s="50"/>
      <c r="O33" s="51"/>
      <c r="P33" s="51"/>
      <c r="Q33" s="50"/>
      <c r="R33" s="50"/>
      <c r="S33" s="52"/>
      <c r="T33" s="52"/>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5"/>
        <v>0</v>
      </c>
      <c r="BB33" s="45">
        <f t="shared" si="6"/>
        <v>0</v>
      </c>
      <c r="BC33" s="25" t="str">
        <f t="shared" si="7"/>
        <v>INR Zero Only</v>
      </c>
      <c r="IB33" s="60"/>
      <c r="IE33" s="27"/>
      <c r="IF33" s="27"/>
      <c r="IG33" s="27"/>
      <c r="IH33" s="27"/>
      <c r="II33" s="27"/>
    </row>
    <row r="34" spans="1:243" s="26" customFormat="1" ht="33" customHeight="1" thickBot="1">
      <c r="A34" s="59">
        <v>3.2</v>
      </c>
      <c r="B34" s="75" t="s">
        <v>80</v>
      </c>
      <c r="C34" s="61" t="s">
        <v>91</v>
      </c>
      <c r="D34" s="65">
        <v>1</v>
      </c>
      <c r="E34" s="66" t="s">
        <v>36</v>
      </c>
      <c r="F34" s="67"/>
      <c r="G34" s="68"/>
      <c r="H34" s="69"/>
      <c r="I34" s="67" t="s">
        <v>37</v>
      </c>
      <c r="J34" s="70">
        <f t="shared" si="4"/>
        <v>1</v>
      </c>
      <c r="K34" s="68" t="s">
        <v>38</v>
      </c>
      <c r="L34" s="68" t="s">
        <v>4</v>
      </c>
      <c r="M34" s="51"/>
      <c r="N34" s="50"/>
      <c r="O34" s="51"/>
      <c r="P34" s="51"/>
      <c r="Q34" s="50"/>
      <c r="R34" s="50"/>
      <c r="S34" s="52"/>
      <c r="T34" s="52"/>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 t="shared" si="5"/>
        <v>0</v>
      </c>
      <c r="BB34" s="45">
        <f t="shared" si="6"/>
        <v>0</v>
      </c>
      <c r="BC34" s="25" t="str">
        <f t="shared" si="7"/>
        <v>INR Zero Only</v>
      </c>
      <c r="IB34" s="60"/>
      <c r="IE34" s="27"/>
      <c r="IF34" s="27"/>
      <c r="IG34" s="27"/>
      <c r="IH34" s="27"/>
      <c r="II34" s="27"/>
    </row>
    <row r="35" spans="1:243" s="26" customFormat="1" ht="33" customHeight="1" thickBot="1">
      <c r="A35" s="59">
        <v>3.3</v>
      </c>
      <c r="B35" s="75" t="s">
        <v>80</v>
      </c>
      <c r="C35" s="61" t="s">
        <v>92</v>
      </c>
      <c r="D35" s="65">
        <v>1</v>
      </c>
      <c r="E35" s="66" t="s">
        <v>36</v>
      </c>
      <c r="F35" s="67"/>
      <c r="G35" s="68"/>
      <c r="H35" s="69"/>
      <c r="I35" s="67" t="s">
        <v>37</v>
      </c>
      <c r="J35" s="70">
        <f t="shared" si="4"/>
        <v>1</v>
      </c>
      <c r="K35" s="68" t="s">
        <v>38</v>
      </c>
      <c r="L35" s="68" t="s">
        <v>4</v>
      </c>
      <c r="M35" s="51"/>
      <c r="N35" s="50"/>
      <c r="O35" s="51"/>
      <c r="P35" s="51"/>
      <c r="Q35" s="50"/>
      <c r="R35" s="50"/>
      <c r="S35" s="52"/>
      <c r="T35" s="52"/>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 t="shared" si="5"/>
        <v>0</v>
      </c>
      <c r="BB35" s="45">
        <f t="shared" si="6"/>
        <v>0</v>
      </c>
      <c r="BC35" s="25" t="str">
        <f t="shared" si="7"/>
        <v>INR Zero Only</v>
      </c>
      <c r="IB35" s="60"/>
      <c r="IE35" s="27"/>
      <c r="IF35" s="27"/>
      <c r="IG35" s="27"/>
      <c r="IH35" s="27"/>
      <c r="II35" s="27"/>
    </row>
    <row r="36" spans="1:243" s="26" customFormat="1" ht="33" customHeight="1" thickBot="1">
      <c r="A36" s="59">
        <v>3.4</v>
      </c>
      <c r="B36" s="75" t="s">
        <v>80</v>
      </c>
      <c r="C36" s="61" t="s">
        <v>93</v>
      </c>
      <c r="D36" s="65">
        <v>1</v>
      </c>
      <c r="E36" s="66" t="s">
        <v>36</v>
      </c>
      <c r="F36" s="67"/>
      <c r="G36" s="68"/>
      <c r="H36" s="69"/>
      <c r="I36" s="67" t="s">
        <v>37</v>
      </c>
      <c r="J36" s="70">
        <f>IF(I36="Less(-)",-1,1)</f>
        <v>1</v>
      </c>
      <c r="K36" s="68" t="s">
        <v>38</v>
      </c>
      <c r="L36" s="68" t="s">
        <v>4</v>
      </c>
      <c r="M36" s="51"/>
      <c r="N36" s="50"/>
      <c r="O36" s="51"/>
      <c r="P36" s="51"/>
      <c r="Q36" s="50"/>
      <c r="R36" s="50"/>
      <c r="S36" s="52"/>
      <c r="T36" s="52"/>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D36*M36</f>
        <v>0</v>
      </c>
      <c r="BB36" s="45">
        <f>D36*M36+N36+O36+P36+Q36+R36</f>
        <v>0</v>
      </c>
      <c r="BC36" s="25" t="str">
        <f>SpellNumber(L36,BB36)</f>
        <v>INR Zero Only</v>
      </c>
      <c r="IB36" s="60"/>
      <c r="IE36" s="27"/>
      <c r="IF36" s="27"/>
      <c r="IG36" s="27"/>
      <c r="IH36" s="27"/>
      <c r="II36" s="27"/>
    </row>
    <row r="37" spans="1:243" s="26" customFormat="1" ht="33" customHeight="1" thickBot="1">
      <c r="A37" s="59">
        <v>3.5</v>
      </c>
      <c r="B37" s="75" t="s">
        <v>80</v>
      </c>
      <c r="C37" s="61" t="s">
        <v>94</v>
      </c>
      <c r="D37" s="65">
        <v>1</v>
      </c>
      <c r="E37" s="66" t="s">
        <v>36</v>
      </c>
      <c r="F37" s="67"/>
      <c r="G37" s="68"/>
      <c r="H37" s="69"/>
      <c r="I37" s="67" t="s">
        <v>37</v>
      </c>
      <c r="J37" s="70">
        <f>IF(I37="Less(-)",-1,1)</f>
        <v>1</v>
      </c>
      <c r="K37" s="68" t="s">
        <v>38</v>
      </c>
      <c r="L37" s="68" t="s">
        <v>4</v>
      </c>
      <c r="M37" s="51"/>
      <c r="N37" s="50"/>
      <c r="O37" s="51"/>
      <c r="P37" s="51"/>
      <c r="Q37" s="50"/>
      <c r="R37" s="50"/>
      <c r="S37" s="52"/>
      <c r="T37" s="52"/>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D37*M37</f>
        <v>0</v>
      </c>
      <c r="BB37" s="45">
        <f>D37*M37+N37+O37+P37+Q37+R37</f>
        <v>0</v>
      </c>
      <c r="BC37" s="25" t="str">
        <f>SpellNumber(L37,BB37)</f>
        <v>INR Zero Only</v>
      </c>
      <c r="IB37" s="60"/>
      <c r="IE37" s="27"/>
      <c r="IF37" s="27"/>
      <c r="IG37" s="27"/>
      <c r="IH37" s="27"/>
      <c r="II37" s="27"/>
    </row>
    <row r="38" spans="1:243" s="26" customFormat="1" ht="33" customHeight="1" thickBot="1">
      <c r="A38" s="59">
        <v>3.6</v>
      </c>
      <c r="B38" s="75" t="s">
        <v>80</v>
      </c>
      <c r="C38" s="61" t="s">
        <v>95</v>
      </c>
      <c r="D38" s="65">
        <v>1</v>
      </c>
      <c r="E38" s="66" t="s">
        <v>36</v>
      </c>
      <c r="F38" s="67"/>
      <c r="G38" s="68"/>
      <c r="H38" s="69"/>
      <c r="I38" s="67" t="s">
        <v>37</v>
      </c>
      <c r="J38" s="70">
        <f>IF(I38="Less(-)",-1,1)</f>
        <v>1</v>
      </c>
      <c r="K38" s="68" t="s">
        <v>38</v>
      </c>
      <c r="L38" s="68" t="s">
        <v>4</v>
      </c>
      <c r="M38" s="51"/>
      <c r="N38" s="50"/>
      <c r="O38" s="51"/>
      <c r="P38" s="51"/>
      <c r="Q38" s="50"/>
      <c r="R38" s="50"/>
      <c r="S38" s="52"/>
      <c r="T38" s="52"/>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D38*M38</f>
        <v>0</v>
      </c>
      <c r="BB38" s="45">
        <f>D38*M38+N38+O38+P38+Q38+R38</f>
        <v>0</v>
      </c>
      <c r="BC38" s="25" t="str">
        <f>SpellNumber(L38,BB38)</f>
        <v>INR Zero Only</v>
      </c>
      <c r="IB38" s="60"/>
      <c r="IE38" s="27"/>
      <c r="IF38" s="27"/>
      <c r="IG38" s="27"/>
      <c r="IH38" s="27"/>
      <c r="II38" s="27"/>
    </row>
    <row r="39" spans="1:243" s="26" customFormat="1" ht="24.75" customHeight="1">
      <c r="A39" s="28" t="s">
        <v>41</v>
      </c>
      <c r="B39" s="63"/>
      <c r="C39" s="30"/>
      <c r="D39" s="56"/>
      <c r="E39" s="46"/>
      <c r="F39" s="46"/>
      <c r="G39" s="46"/>
      <c r="H39" s="47"/>
      <c r="I39" s="47"/>
      <c r="J39" s="47"/>
      <c r="K39" s="47"/>
      <c r="L39" s="48"/>
      <c r="BA39" s="49">
        <f>SUM(BA13:BA17)</f>
        <v>0</v>
      </c>
      <c r="BB39" s="49">
        <f>SUM(BB13:BB17)</f>
        <v>0</v>
      </c>
      <c r="BC39" s="25" t="str">
        <f>SpellNumber($E$2,BB39)</f>
        <v>INR Zero Only</v>
      </c>
      <c r="IE39" s="27">
        <v>4</v>
      </c>
      <c r="IF39" s="27" t="s">
        <v>40</v>
      </c>
      <c r="IG39" s="27" t="s">
        <v>42</v>
      </c>
      <c r="IH39" s="27">
        <v>10</v>
      </c>
      <c r="II39" s="27" t="s">
        <v>36</v>
      </c>
    </row>
    <row r="40" spans="1:243" s="38" customFormat="1" ht="54.75" customHeight="1" hidden="1">
      <c r="A40" s="29" t="s">
        <v>43</v>
      </c>
      <c r="B40" s="31"/>
      <c r="C40" s="32"/>
      <c r="D40" s="57"/>
      <c r="E40" s="43" t="s">
        <v>44</v>
      </c>
      <c r="F40" s="44"/>
      <c r="G40" s="33"/>
      <c r="H40" s="34"/>
      <c r="I40" s="34"/>
      <c r="J40" s="34"/>
      <c r="K40" s="35"/>
      <c r="L40" s="36"/>
      <c r="M40" s="37" t="s">
        <v>45</v>
      </c>
      <c r="O40" s="26"/>
      <c r="P40" s="26"/>
      <c r="Q40" s="26"/>
      <c r="R40" s="26"/>
      <c r="S40" s="26"/>
      <c r="BA40" s="39">
        <f>IF(ISBLANK(F40),0,IF(E40="Excess (+)",ROUND(BA39+(BA39*F40),2),IF(E40="Less (-)",ROUND(BA39+(BA39*F40*(-1)),2),0)))</f>
        <v>0</v>
      </c>
      <c r="BB40" s="40">
        <f>ROUND(BA40,0)</f>
        <v>0</v>
      </c>
      <c r="BC40" s="41" t="str">
        <f>SpellNumber(L40,BB40)</f>
        <v> Zero Only</v>
      </c>
      <c r="IE40" s="42"/>
      <c r="IF40" s="42"/>
      <c r="IG40" s="42"/>
      <c r="IH40" s="42"/>
      <c r="II40" s="42"/>
    </row>
    <row r="41" spans="1:243" s="38" customFormat="1" ht="43.5" customHeight="1">
      <c r="A41" s="28" t="s">
        <v>46</v>
      </c>
      <c r="B41" s="28"/>
      <c r="C41" s="77" t="str">
        <f>SpellNumber($E$2,BB39)</f>
        <v>INR Zero Only</v>
      </c>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IE41" s="42"/>
      <c r="IF41" s="42"/>
      <c r="IG41" s="42"/>
      <c r="IH41" s="42"/>
      <c r="II41" s="42"/>
    </row>
    <row r="42" ht="15">
      <c r="A42" s="85" t="s">
        <v>96</v>
      </c>
    </row>
    <row r="43" ht="15"/>
    <row r="44" ht="15"/>
    <row r="45" ht="15"/>
    <row r="46" ht="15"/>
    <row r="47" ht="15"/>
    <row r="48" ht="15"/>
    <row r="49" ht="15"/>
  </sheetData>
  <sheetProtection sheet="1"/>
  <mergeCells count="8">
    <mergeCell ref="A9:BC9"/>
    <mergeCell ref="C41:BC4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38">
      <formula1>"INR"</formula1>
    </dataValidation>
    <dataValidation allowBlank="1" showInputMessage="1" showErrorMessage="1" promptTitle="Itemcode/Make" prompt="Please enter text" sqref="C16:C3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38">
      <formula1>0</formula1>
      <formula2>999999999999999</formula2>
    </dataValidation>
    <dataValidation allowBlank="1" showInputMessage="1" showErrorMessage="1" promptTitle="Addition / Deduction" prompt="Please Choose the correct One" sqref="J13:J38">
      <formula1>0</formula1>
      <formula2>0</formula2>
    </dataValidation>
    <dataValidation type="list" showErrorMessage="1" sqref="I13:I3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8">
      <formula1>0</formula1>
      <formula2>999999999999999</formula2>
    </dataValidation>
    <dataValidation allowBlank="1" showInputMessage="1" showErrorMessage="1" promptTitle="Units" prompt="Please enter Units in text" sqref="E13:E38">
      <formula1>0</formula1>
      <formula2>0</formula2>
    </dataValidation>
    <dataValidation type="decimal" allowBlank="1" showInputMessage="1" showErrorMessage="1" promptTitle="Quantity" prompt="Please enter the Quantity for this item. " errorTitle="Invalid Entry" error="Only Numeric Values are allowed. " sqref="F13:F38">
      <formula1>0</formula1>
      <formula2>999999999999999</formula2>
    </dataValidation>
    <dataValidation type="list" allowBlank="1" showErrorMessage="1" sqref="K13:K38">
      <formula1>"Partial Conversion,Full Conversion"</formula1>
      <formula2>0</formula2>
    </dataValidation>
    <dataValidation type="decimal" allowBlank="1" showErrorMessage="1" errorTitle="Invalid Entry" error="Only Numeric Values are allowed. " sqref="A13:A38">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47</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ROHIT-PC</cp:lastModifiedBy>
  <cp:lastPrinted>2021-06-15T04:44:49Z</cp:lastPrinted>
  <dcterms:created xsi:type="dcterms:W3CDTF">2009-01-30T06:42:42Z</dcterms:created>
  <dcterms:modified xsi:type="dcterms:W3CDTF">2021-07-20T05:55:50Z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